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ша\Desktop\Бухэксперт\Сентябрь\3 окт\4\"/>
    </mc:Choice>
  </mc:AlternateContent>
  <bookViews>
    <workbookView xWindow="-120" yWindow="-120" windowWidth="27810" windowHeight="16440"/>
  </bookViews>
  <sheets>
    <sheet name="ПРОФ" sheetId="1" r:id="rId1"/>
    <sheet name="Средняя ст-ть ОС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2" l="1"/>
  <c r="O19" i="2"/>
  <c r="L15" i="2"/>
  <c r="L14" i="2"/>
  <c r="I10" i="2"/>
  <c r="I9" i="2"/>
  <c r="F5" i="2"/>
  <c r="F4" i="2"/>
  <c r="F4" i="1" l="1"/>
  <c r="G10" i="1"/>
  <c r="G9" i="1"/>
  <c r="F3" i="1" s="1"/>
  <c r="F5" i="1" l="1"/>
  <c r="E5" i="1"/>
  <c r="D5" i="1"/>
  <c r="G4" i="1" l="1"/>
  <c r="G3" i="1"/>
  <c r="G5" i="1" s="1"/>
</calcChain>
</file>

<file path=xl/sharedStrings.xml><?xml version="1.0" encoding="utf-8"?>
<sst xmlns="http://schemas.openxmlformats.org/spreadsheetml/2006/main" count="76" uniqueCount="34">
  <si>
    <t>Обособленные подразделения</t>
  </si>
  <si>
    <t>Головное  (ГП)</t>
  </si>
  <si>
    <t>Обособленное (ОП)</t>
  </si>
  <si>
    <t>ВСЕГО</t>
  </si>
  <si>
    <t>Численность (ССЧ), чел.</t>
  </si>
  <si>
    <t>Расходы по ОТ, 
тыс. руб.</t>
  </si>
  <si>
    <t>Регион, КПП</t>
  </si>
  <si>
    <t>Москва 
772301001</t>
  </si>
  <si>
    <t xml:space="preserve">Доля налога на прибыль, % </t>
  </si>
  <si>
    <t>на 01.01.2026</t>
  </si>
  <si>
    <t>на 01.02.2026</t>
  </si>
  <si>
    <t>на 01.03.2026</t>
  </si>
  <si>
    <t>на 01.04.2026</t>
  </si>
  <si>
    <t>ГП</t>
  </si>
  <si>
    <t>ОП №1</t>
  </si>
  <si>
    <t>Средняя ост. ст-ть</t>
  </si>
  <si>
    <t>Средняя ост. ст-ть ОС, тыс. руб.</t>
  </si>
  <si>
    <t>Остаточная стоимость ОС</t>
  </si>
  <si>
    <t>Таблица 2</t>
  </si>
  <si>
    <t>Таблица 1</t>
  </si>
  <si>
    <t>Санкт-Петербург
780732001</t>
  </si>
  <si>
    <t>1 квартал</t>
  </si>
  <si>
    <t>1 полугодие</t>
  </si>
  <si>
    <t>на 01.05.2026</t>
  </si>
  <si>
    <t>на 01.06.2026</t>
  </si>
  <si>
    <t>на 01.07.2026</t>
  </si>
  <si>
    <t>9 месяцев</t>
  </si>
  <si>
    <t>на 01.08.2026</t>
  </si>
  <si>
    <t>на 01.09.2026</t>
  </si>
  <si>
    <t>на 01.10.2026</t>
  </si>
  <si>
    <t>2026 год</t>
  </si>
  <si>
    <t>на 01.11.2026</t>
  </si>
  <si>
    <t>на 01.12.2026</t>
  </si>
  <si>
    <t>на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</si>
</sst>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4" fontId="4" fillId="4" borderId="1" xfId="0" applyNumberFormat="1" applyFont="1" applyFill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showGridLines="0" tabSelected="1" view="pageBreakPreview" zoomScaleNormal="100" zoomScaleSheetLayoutView="100" workbookViewId="0">
      <selection activeCell="G9" sqref="G9"/>
    </sheetView>
  </sheetViews>
  <sheetFormatPr defaultRowHeight="15" x14ac:dyDescent="0.25"/>
  <cols>
    <col min="1" max="1" width="1.85546875" customWidth="1"/>
    <col min="2" max="3" width="16.42578125" customWidth="1"/>
    <col min="4" max="4" width="17.7109375" customWidth="1"/>
    <col min="5" max="5" width="18.7109375" customWidth="1"/>
    <col min="6" max="6" width="23" customWidth="1"/>
    <col min="7" max="7" width="17.28515625" customWidth="1"/>
  </cols>
  <sheetData>
    <row r="1" spans="2:7" ht="23.25" customHeight="1" x14ac:dyDescent="0.3">
      <c r="G1" s="16" t="s">
        <v>19</v>
      </c>
    </row>
    <row r="2" spans="2:7" ht="54" customHeight="1" x14ac:dyDescent="0.25">
      <c r="B2" s="6" t="s">
        <v>0</v>
      </c>
      <c r="C2" s="6" t="s">
        <v>6</v>
      </c>
      <c r="D2" s="6" t="s">
        <v>4</v>
      </c>
      <c r="E2" s="6" t="s">
        <v>5</v>
      </c>
      <c r="F2" s="6" t="s">
        <v>16</v>
      </c>
      <c r="G2" s="2" t="s">
        <v>8</v>
      </c>
    </row>
    <row r="3" spans="2:7" ht="39.75" customHeight="1" x14ac:dyDescent="0.25">
      <c r="B3" s="7" t="s">
        <v>1</v>
      </c>
      <c r="C3" s="11" t="s">
        <v>7</v>
      </c>
      <c r="D3" s="3">
        <v>3</v>
      </c>
      <c r="E3" s="4">
        <v>1500</v>
      </c>
      <c r="F3" s="5">
        <f>G9/1000</f>
        <v>9236.1110500000013</v>
      </c>
      <c r="G3" s="1">
        <f>(E3/E5+F3/F5)/2*100</f>
        <v>50.495593991132445</v>
      </c>
    </row>
    <row r="4" spans="2:7" ht="47.25" customHeight="1" x14ac:dyDescent="0.25">
      <c r="B4" s="7" t="s">
        <v>2</v>
      </c>
      <c r="C4" s="11" t="s">
        <v>20</v>
      </c>
      <c r="D4" s="3">
        <v>1</v>
      </c>
      <c r="E4" s="4">
        <v>360</v>
      </c>
      <c r="F4" s="5">
        <f>G10/1000</f>
        <v>36159.047375000002</v>
      </c>
      <c r="G4" s="1">
        <f>(E4/E5+F4/F5)/2*100</f>
        <v>49.504406008867555</v>
      </c>
    </row>
    <row r="5" spans="2:7" ht="35.1" customHeight="1" x14ac:dyDescent="0.25">
      <c r="B5" s="7" t="s">
        <v>3</v>
      </c>
      <c r="C5" s="7"/>
      <c r="D5" s="8">
        <f>SUM(D3:D4)</f>
        <v>4</v>
      </c>
      <c r="E5" s="9">
        <f>SUM(E3:E4)</f>
        <v>1860</v>
      </c>
      <c r="F5" s="10">
        <f>SUM(F3:F4)</f>
        <v>45395.158425000001</v>
      </c>
      <c r="G5" s="1">
        <f>SUM(G3:G4)</f>
        <v>100</v>
      </c>
    </row>
    <row r="7" spans="2:7" ht="17.25" x14ac:dyDescent="0.3">
      <c r="G7" s="16" t="s">
        <v>18</v>
      </c>
    </row>
    <row r="8" spans="2:7" ht="33" x14ac:dyDescent="0.25">
      <c r="B8" s="12" t="s">
        <v>17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15</v>
      </c>
    </row>
    <row r="9" spans="2:7" ht="16.5" x14ac:dyDescent="0.3">
      <c r="B9" s="14" t="s">
        <v>13</v>
      </c>
      <c r="C9" s="15">
        <v>9277777.7200000007</v>
      </c>
      <c r="D9" s="15">
        <v>9249999.9399999995</v>
      </c>
      <c r="E9" s="15">
        <v>9222222.1600000001</v>
      </c>
      <c r="F9" s="15">
        <v>9194444.3800000008</v>
      </c>
      <c r="G9" s="15">
        <f>(C9+D9+E9+F9)/4</f>
        <v>9236111.0500000007</v>
      </c>
    </row>
    <row r="10" spans="2:7" ht="16.5" x14ac:dyDescent="0.3">
      <c r="B10" s="14" t="s">
        <v>14</v>
      </c>
      <c r="C10" s="15">
        <v>36428571.200000003</v>
      </c>
      <c r="D10" s="15">
        <v>36263888.649999999</v>
      </c>
      <c r="E10" s="15">
        <v>36009206.100000001</v>
      </c>
      <c r="F10" s="15">
        <v>35934523.549999997</v>
      </c>
      <c r="G10" s="15">
        <f>(C10+D10+E10+F10)/4</f>
        <v>36159047.375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F26" sqref="F26"/>
    </sheetView>
  </sheetViews>
  <sheetFormatPr defaultRowHeight="15" x14ac:dyDescent="0.25"/>
  <cols>
    <col min="1" max="1" width="15.5703125" customWidth="1"/>
    <col min="2" max="2" width="16.140625" customWidth="1"/>
    <col min="3" max="3" width="12.7109375" customWidth="1"/>
    <col min="4" max="4" width="13.7109375" customWidth="1"/>
    <col min="5" max="5" width="12.85546875" customWidth="1"/>
    <col min="6" max="6" width="16.5703125" customWidth="1"/>
    <col min="7" max="7" width="17.85546875" customWidth="1"/>
    <col min="8" max="8" width="16.7109375" customWidth="1"/>
    <col min="9" max="9" width="17" customWidth="1"/>
    <col min="10" max="10" width="16.7109375" customWidth="1"/>
    <col min="11" max="11" width="16.85546875" customWidth="1"/>
    <col min="12" max="12" width="17" customWidth="1"/>
    <col min="13" max="13" width="13.7109375" customWidth="1"/>
    <col min="14" max="14" width="14.140625" customWidth="1"/>
    <col min="15" max="15" width="16.5703125" customWidth="1"/>
  </cols>
  <sheetData>
    <row r="1" spans="1:12" ht="17.25" x14ac:dyDescent="0.3">
      <c r="F1" s="16" t="s">
        <v>18</v>
      </c>
    </row>
    <row r="2" spans="1:12" ht="17.25" x14ac:dyDescent="0.3">
      <c r="F2" s="17" t="s">
        <v>21</v>
      </c>
    </row>
    <row r="3" spans="1:12" ht="33" x14ac:dyDescent="0.25">
      <c r="A3" s="12" t="s">
        <v>17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15</v>
      </c>
    </row>
    <row r="4" spans="1:12" ht="16.5" x14ac:dyDescent="0.3">
      <c r="A4" s="14" t="s">
        <v>13</v>
      </c>
      <c r="B4" s="15">
        <v>9277777.7200000007</v>
      </c>
      <c r="C4" s="15">
        <v>9249999.9399999995</v>
      </c>
      <c r="D4" s="15">
        <v>9222222.1600000001</v>
      </c>
      <c r="E4" s="15">
        <v>9194444.3800000008</v>
      </c>
      <c r="F4" s="15">
        <f>(B4+C4+D4+E4)/4</f>
        <v>9236111.0500000007</v>
      </c>
    </row>
    <row r="5" spans="1:12" ht="16.5" x14ac:dyDescent="0.3">
      <c r="A5" s="14" t="s">
        <v>14</v>
      </c>
      <c r="B5" s="15">
        <v>36428571.200000003</v>
      </c>
      <c r="C5" s="15">
        <v>36263888.649999999</v>
      </c>
      <c r="D5" s="15">
        <v>36009206.100000001</v>
      </c>
      <c r="E5" s="15">
        <v>35934523.549999997</v>
      </c>
      <c r="F5" s="15">
        <f>(B5+C5+D5+E5)/4</f>
        <v>36159047.375</v>
      </c>
    </row>
    <row r="7" spans="1:12" ht="17.25" x14ac:dyDescent="0.3">
      <c r="I7" s="17" t="s">
        <v>22</v>
      </c>
    </row>
    <row r="8" spans="1:12" ht="33" x14ac:dyDescent="0.25">
      <c r="A8" s="12" t="s">
        <v>17</v>
      </c>
      <c r="B8" s="13" t="s">
        <v>9</v>
      </c>
      <c r="C8" s="13" t="s">
        <v>10</v>
      </c>
      <c r="D8" s="13" t="s">
        <v>11</v>
      </c>
      <c r="E8" s="13" t="s">
        <v>12</v>
      </c>
      <c r="F8" s="13" t="s">
        <v>23</v>
      </c>
      <c r="G8" s="13" t="s">
        <v>24</v>
      </c>
      <c r="H8" s="13" t="s">
        <v>25</v>
      </c>
      <c r="I8" s="13" t="s">
        <v>15</v>
      </c>
    </row>
    <row r="9" spans="1:12" ht="16.5" x14ac:dyDescent="0.3">
      <c r="A9" s="14" t="s">
        <v>13</v>
      </c>
      <c r="B9" s="15">
        <v>9277777.7200000007</v>
      </c>
      <c r="C9" s="15">
        <v>9249999.9399999995</v>
      </c>
      <c r="D9" s="15">
        <v>9222222.1600000001</v>
      </c>
      <c r="E9" s="15">
        <v>9194444.3800000008</v>
      </c>
      <c r="F9" s="15"/>
      <c r="G9" s="15"/>
      <c r="H9" s="15"/>
      <c r="I9" s="15">
        <f>(B9+C9+D9+E9+F9+G9+H9)/7</f>
        <v>5277777.7428571433</v>
      </c>
    </row>
    <row r="10" spans="1:12" ht="16.5" x14ac:dyDescent="0.3">
      <c r="A10" s="14" t="s">
        <v>14</v>
      </c>
      <c r="B10" s="15">
        <v>36428571.200000003</v>
      </c>
      <c r="C10" s="15">
        <v>36263888.649999999</v>
      </c>
      <c r="D10" s="15">
        <v>36009206.100000001</v>
      </c>
      <c r="E10" s="15">
        <v>35934523.549999997</v>
      </c>
      <c r="F10" s="15"/>
      <c r="G10" s="15"/>
      <c r="H10" s="15"/>
      <c r="I10" s="15">
        <f>(B10+C10+D10+E10+F10+G10+H10)/7</f>
        <v>20662312.785714287</v>
      </c>
    </row>
    <row r="12" spans="1:12" ht="17.25" x14ac:dyDescent="0.3">
      <c r="L12" s="17" t="s">
        <v>26</v>
      </c>
    </row>
    <row r="13" spans="1:12" ht="33" x14ac:dyDescent="0.25">
      <c r="A13" s="12" t="s">
        <v>17</v>
      </c>
      <c r="B13" s="13" t="s">
        <v>9</v>
      </c>
      <c r="C13" s="13" t="s">
        <v>10</v>
      </c>
      <c r="D13" s="13" t="s">
        <v>11</v>
      </c>
      <c r="E13" s="13" t="s">
        <v>12</v>
      </c>
      <c r="F13" s="13" t="s">
        <v>23</v>
      </c>
      <c r="G13" s="13" t="s">
        <v>24</v>
      </c>
      <c r="H13" s="13" t="s">
        <v>25</v>
      </c>
      <c r="I13" s="13" t="s">
        <v>27</v>
      </c>
      <c r="J13" s="13" t="s">
        <v>28</v>
      </c>
      <c r="K13" s="13" t="s">
        <v>29</v>
      </c>
      <c r="L13" s="13" t="s">
        <v>15</v>
      </c>
    </row>
    <row r="14" spans="1:12" ht="16.5" x14ac:dyDescent="0.3">
      <c r="A14" s="14" t="s">
        <v>13</v>
      </c>
      <c r="B14" s="15">
        <v>9277777.7200000007</v>
      </c>
      <c r="C14" s="15">
        <v>9249999.9399999995</v>
      </c>
      <c r="D14" s="15">
        <v>9222222.1600000001</v>
      </c>
      <c r="E14" s="15">
        <v>9194444.3800000008</v>
      </c>
      <c r="F14" s="15"/>
      <c r="G14" s="15"/>
      <c r="H14" s="15"/>
      <c r="I14" s="15"/>
      <c r="J14" s="15"/>
      <c r="K14" s="15"/>
      <c r="L14" s="15">
        <f>(B14+C14+D14+E14+F14+G14+H14+I14+J14+K14)/10</f>
        <v>3694444.4200000004</v>
      </c>
    </row>
    <row r="15" spans="1:12" ht="16.5" x14ac:dyDescent="0.3">
      <c r="A15" s="14" t="s">
        <v>14</v>
      </c>
      <c r="B15" s="15">
        <v>36428571.200000003</v>
      </c>
      <c r="C15" s="15">
        <v>36263888.649999999</v>
      </c>
      <c r="D15" s="15">
        <v>36009206.100000001</v>
      </c>
      <c r="E15" s="15">
        <v>35934523.549999997</v>
      </c>
      <c r="F15" s="15"/>
      <c r="G15" s="15"/>
      <c r="H15" s="15"/>
      <c r="I15" s="15"/>
      <c r="J15" s="15"/>
      <c r="K15" s="15"/>
      <c r="L15" s="15">
        <f>(B15+C15+D15+E15+F15+G15+H15+I15+J15+K15)/10</f>
        <v>14463618.949999999</v>
      </c>
    </row>
    <row r="17" spans="1:15" ht="17.25" x14ac:dyDescent="0.3">
      <c r="O17" s="17" t="s">
        <v>30</v>
      </c>
    </row>
    <row r="18" spans="1:15" ht="33" x14ac:dyDescent="0.25">
      <c r="A18" s="12" t="s">
        <v>17</v>
      </c>
      <c r="B18" s="13" t="s">
        <v>9</v>
      </c>
      <c r="C18" s="13" t="s">
        <v>10</v>
      </c>
      <c r="D18" s="13" t="s">
        <v>11</v>
      </c>
      <c r="E18" s="13" t="s">
        <v>12</v>
      </c>
      <c r="F18" s="13" t="s">
        <v>23</v>
      </c>
      <c r="G18" s="13" t="s">
        <v>24</v>
      </c>
      <c r="H18" s="13" t="s">
        <v>25</v>
      </c>
      <c r="I18" s="13" t="s">
        <v>27</v>
      </c>
      <c r="J18" s="13" t="s">
        <v>28</v>
      </c>
      <c r="K18" s="13" t="s">
        <v>29</v>
      </c>
      <c r="L18" s="13" t="s">
        <v>31</v>
      </c>
      <c r="M18" s="13" t="s">
        <v>32</v>
      </c>
      <c r="N18" s="13" t="s">
        <v>33</v>
      </c>
      <c r="O18" s="13" t="s">
        <v>15</v>
      </c>
    </row>
    <row r="19" spans="1:15" ht="16.5" x14ac:dyDescent="0.3">
      <c r="A19" s="14" t="s">
        <v>13</v>
      </c>
      <c r="B19" s="15">
        <v>9277777.7200000007</v>
      </c>
      <c r="C19" s="15">
        <v>9249999.9399999995</v>
      </c>
      <c r="D19" s="15">
        <v>9222222.1600000001</v>
      </c>
      <c r="E19" s="15">
        <v>9194444.3800000008</v>
      </c>
      <c r="F19" s="15"/>
      <c r="G19" s="15"/>
      <c r="H19" s="15"/>
      <c r="I19" s="15"/>
      <c r="J19" s="15"/>
      <c r="K19" s="15"/>
      <c r="L19" s="15"/>
      <c r="M19" s="15"/>
      <c r="N19" s="15"/>
      <c r="O19" s="15">
        <f>(B19+C19+D19+E19+F19+G19+H19+I19+J19+K19+L19+M19+N19)/13</f>
        <v>2841880.3230769234</v>
      </c>
    </row>
    <row r="20" spans="1:15" ht="16.5" x14ac:dyDescent="0.3">
      <c r="A20" s="14" t="s">
        <v>14</v>
      </c>
      <c r="B20" s="15">
        <v>36428571.200000003</v>
      </c>
      <c r="C20" s="15">
        <v>36263888.649999999</v>
      </c>
      <c r="D20" s="15">
        <v>36009206.100000001</v>
      </c>
      <c r="E20" s="15">
        <v>35934523.549999997</v>
      </c>
      <c r="F20" s="15"/>
      <c r="G20" s="15"/>
      <c r="H20" s="15"/>
      <c r="I20" s="15"/>
      <c r="J20" s="15"/>
      <c r="K20" s="15"/>
      <c r="L20" s="15"/>
      <c r="M20" s="15"/>
      <c r="N20" s="15"/>
      <c r="O20" s="15">
        <f>(B20+C20+D20+E20+F20+G20+H20+I20+J20+K20+L20+M20+N20)/13</f>
        <v>11125860.73076923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ПРОФ</vt:lpstr>
      <vt:lpstr>Средняя ст-ть ОС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Доля прибыли ОП</dc:title>
  <cp:lastPrinted>2025-10-01T14:41:39Z</cp:lastPrinted>
  <dcterms:created xsi:type="dcterms:W3CDTF">2015-06-05T18:19:34Z</dcterms:created>
  <dcterms:modified xsi:type="dcterms:W3CDTF">2025-10-03T14:02:10Z</dcterms:modified>
</cp:coreProperties>
</file>