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14805" windowHeight="8010" activeTab="2"/>
  </bookViews>
  <sheets>
    <sheet name="УСН Д-Р" sheetId="1" r:id="rId1"/>
    <sheet name="УСН Д-Р + НДС 5%" sheetId="2" r:id="rId2"/>
    <sheet name="УСН Д-Р + НДС 20%" sheetId="3" r:id="rId3"/>
  </sheets>
  <calcPr calcId="125725"/>
</workbook>
</file>

<file path=xl/calcChain.xml><?xml version="1.0" encoding="utf-8"?>
<calcChain xmlns="http://schemas.openxmlformats.org/spreadsheetml/2006/main">
  <c r="K24" i="3"/>
  <c r="L24" s="1"/>
  <c r="K23"/>
  <c r="L23" s="1"/>
  <c r="K17"/>
  <c r="L17" s="1"/>
  <c r="K12"/>
  <c r="L12" s="1"/>
  <c r="K11"/>
  <c r="L11" s="1"/>
  <c r="L2"/>
  <c r="L3"/>
  <c r="L4"/>
  <c r="L5"/>
  <c r="L6"/>
  <c r="L7"/>
  <c r="L8"/>
  <c r="L18"/>
  <c r="L19"/>
  <c r="L20"/>
  <c r="L21"/>
  <c r="L22"/>
  <c r="L9"/>
  <c r="L10"/>
  <c r="L13"/>
  <c r="L14"/>
  <c r="L15"/>
  <c r="L16"/>
  <c r="L25"/>
  <c r="L26"/>
  <c r="G3"/>
  <c r="L27"/>
  <c r="K27"/>
  <c r="I3"/>
  <c r="G4"/>
  <c r="I4" s="1"/>
  <c r="G5"/>
  <c r="G6"/>
  <c r="I6" s="1"/>
  <c r="G7"/>
  <c r="I7" s="1"/>
  <c r="G8"/>
  <c r="I8" s="1"/>
  <c r="G9"/>
  <c r="I9" s="1"/>
  <c r="G10"/>
  <c r="G11"/>
  <c r="G12"/>
  <c r="G13"/>
  <c r="G14"/>
  <c r="I14" s="1"/>
  <c r="G15"/>
  <c r="I15" s="1"/>
  <c r="G16"/>
  <c r="G17"/>
  <c r="G18"/>
  <c r="G19"/>
  <c r="I19" s="1"/>
  <c r="G20"/>
  <c r="I20" s="1"/>
  <c r="G21"/>
  <c r="G22"/>
  <c r="I22" s="1"/>
  <c r="G23"/>
  <c r="I23" s="1"/>
  <c r="G24"/>
  <c r="I24" s="1"/>
  <c r="G25"/>
  <c r="I25" s="1"/>
  <c r="G26"/>
  <c r="I26" s="1"/>
  <c r="G27"/>
  <c r="G2"/>
  <c r="I2" s="1"/>
  <c r="J37"/>
  <c r="J36"/>
  <c r="J35"/>
  <c r="J34"/>
  <c r="J33"/>
  <c r="J32"/>
  <c r="J31"/>
  <c r="J30"/>
  <c r="J29"/>
  <c r="J28"/>
  <c r="J27"/>
  <c r="I27"/>
  <c r="J26"/>
  <c r="J25"/>
  <c r="J24"/>
  <c r="J23"/>
  <c r="J22"/>
  <c r="J21"/>
  <c r="I21"/>
  <c r="J20"/>
  <c r="J19"/>
  <c r="J18"/>
  <c r="I18"/>
  <c r="J17"/>
  <c r="I17"/>
  <c r="J16"/>
  <c r="I16"/>
  <c r="J15"/>
  <c r="J14"/>
  <c r="J13"/>
  <c r="I13"/>
  <c r="J12"/>
  <c r="I12"/>
  <c r="J11"/>
  <c r="I11"/>
  <c r="J10"/>
  <c r="I10"/>
  <c r="J9"/>
  <c r="J8"/>
  <c r="J7"/>
  <c r="J6"/>
  <c r="J5"/>
  <c r="I5"/>
  <c r="J4"/>
  <c r="J3"/>
  <c r="J2"/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H11" i="1"/>
  <c r="H12"/>
  <c r="H13"/>
  <c r="H14"/>
  <c r="H15"/>
  <c r="H16"/>
  <c r="H17"/>
  <c r="H18"/>
  <c r="H19"/>
  <c r="H20"/>
  <c r="H21"/>
  <c r="H22"/>
  <c r="H23"/>
  <c r="H24"/>
  <c r="H25"/>
  <c r="H26"/>
  <c r="H27"/>
  <c r="H37"/>
  <c r="H36"/>
  <c r="H35"/>
  <c r="H34"/>
  <c r="H33"/>
  <c r="H32"/>
  <c r="H31"/>
  <c r="H30"/>
  <c r="H29"/>
  <c r="H28"/>
  <c r="H10"/>
  <c r="H4"/>
  <c r="H5"/>
  <c r="H6"/>
  <c r="H7"/>
  <c r="H8"/>
  <c r="H9"/>
  <c r="H2"/>
  <c r="H3"/>
</calcChain>
</file>

<file path=xl/sharedStrings.xml><?xml version="1.0" encoding="utf-8"?>
<sst xmlns="http://schemas.openxmlformats.org/spreadsheetml/2006/main" count="279" uniqueCount="37">
  <si>
    <t>№ отчета</t>
  </si>
  <si>
    <t>Юридическое лицо</t>
  </si>
  <si>
    <t>Дата начала</t>
  </si>
  <si>
    <t>Дата конца</t>
  </si>
  <si>
    <t>Дата формирования</t>
  </si>
  <si>
    <t>Продажа</t>
  </si>
  <si>
    <t>Итого к оплате</t>
  </si>
  <si>
    <t>Тип отчета</t>
  </si>
  <si>
    <t>Основной</t>
  </si>
  <si>
    <t>По выкупам</t>
  </si>
  <si>
    <t>383466287</t>
  </si>
  <si>
    <t>383466305</t>
  </si>
  <si>
    <t>390026358</t>
  </si>
  <si>
    <t>390026378</t>
  </si>
  <si>
    <t>397300745</t>
  </si>
  <si>
    <t>397300773</t>
  </si>
  <si>
    <t>406341334</t>
  </si>
  <si>
    <t>406341352</t>
  </si>
  <si>
    <t>413939403</t>
  </si>
  <si>
    <t>413939424</t>
  </si>
  <si>
    <t>420536897</t>
  </si>
  <si>
    <t>420536899</t>
  </si>
  <si>
    <t>425570665</t>
  </si>
  <si>
    <t>425570669</t>
  </si>
  <si>
    <t>431945709</t>
  </si>
  <si>
    <t>431945736</t>
  </si>
  <si>
    <t>440676091</t>
  </si>
  <si>
    <t>440676118</t>
  </si>
  <si>
    <t>дата</t>
  </si>
  <si>
    <t>услуги МП</t>
  </si>
  <si>
    <t>Прочие доходы</t>
  </si>
  <si>
    <t>ИП Урок Веб</t>
  </si>
  <si>
    <t>УСН</t>
  </si>
  <si>
    <t>НДС 5%</t>
  </si>
  <si>
    <t>НДС 20%</t>
  </si>
  <si>
    <t>Расходы для УСН</t>
  </si>
  <si>
    <t>НДС с услуг ВБ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</si>
</sst>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Malgun Gothic Semilight"/>
      <family val="2"/>
      <charset val="204"/>
    </font>
    <font>
      <sz val="11"/>
      <color theme="1"/>
      <name val="Malgun Gothic Semilight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5" fillId="0" borderId="3" xfId="1" applyFont="1" applyFill="1" applyBorder="1"/>
    <xf numFmtId="43" fontId="5" fillId="0" borderId="6" xfId="1" applyFont="1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5" fillId="0" borderId="3" xfId="0" applyFont="1" applyFill="1" applyBorder="1"/>
    <xf numFmtId="14" fontId="5" fillId="0" borderId="4" xfId="0" applyNumberFormat="1" applyFont="1" applyFill="1" applyBorder="1"/>
    <xf numFmtId="0" fontId="5" fillId="0" borderId="6" xfId="0" applyFont="1" applyFill="1" applyBorder="1"/>
    <xf numFmtId="14" fontId="5" fillId="0" borderId="7" xfId="0" applyNumberFormat="1" applyFont="1" applyFill="1" applyBorder="1"/>
    <xf numFmtId="0" fontId="2" fillId="0" borderId="0" xfId="0" applyFont="1" applyFill="1" applyAlignment="1">
      <alignment horizontal="center" wrapText="1"/>
    </xf>
    <xf numFmtId="0" fontId="5" fillId="0" borderId="2" xfId="0" applyFont="1" applyFill="1" applyBorder="1"/>
    <xf numFmtId="14" fontId="5" fillId="0" borderId="3" xfId="0" applyNumberFormat="1" applyFont="1" applyFill="1" applyBorder="1"/>
    <xf numFmtId="0" fontId="5" fillId="0" borderId="5" xfId="0" applyFont="1" applyFill="1" applyBorder="1"/>
    <xf numFmtId="14" fontId="5" fillId="0" borderId="6" xfId="0" applyNumberFormat="1" applyFont="1" applyFill="1" applyBorder="1"/>
    <xf numFmtId="0" fontId="5" fillId="0" borderId="4" xfId="0" applyFont="1" applyFill="1" applyBorder="1"/>
    <xf numFmtId="0" fontId="5" fillId="0" borderId="7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43" fontId="5" fillId="2" borderId="6" xfId="1" applyFont="1" applyFill="1" applyBorder="1"/>
    <xf numFmtId="43" fontId="5" fillId="2" borderId="3" xfId="1" applyFont="1" applyFill="1" applyBorder="1"/>
    <xf numFmtId="14" fontId="5" fillId="2" borderId="4" xfId="0" applyNumberFormat="1" applyFont="1" applyFill="1" applyBorder="1"/>
    <xf numFmtId="14" fontId="5" fillId="2" borderId="7" xfId="0" applyNumberFormat="1" applyFont="1" applyFill="1" applyBorder="1"/>
    <xf numFmtId="43" fontId="5" fillId="3" borderId="3" xfId="1" applyFont="1" applyFill="1" applyBorder="1"/>
    <xf numFmtId="43" fontId="5" fillId="3" borderId="6" xfId="1" applyFont="1" applyFill="1" applyBorder="1"/>
    <xf numFmtId="14" fontId="5" fillId="3" borderId="4" xfId="0" applyNumberFormat="1" applyFont="1" applyFill="1" applyBorder="1"/>
    <xf numFmtId="14" fontId="5" fillId="3" borderId="7" xfId="0" applyNumberFormat="1" applyFont="1" applyFill="1" applyBorder="1"/>
    <xf numFmtId="43" fontId="5" fillId="4" borderId="3" xfId="1" applyFont="1" applyFill="1" applyBorder="1"/>
    <xf numFmtId="43" fontId="5" fillId="4" borderId="6" xfId="1" applyFont="1" applyFill="1" applyBorder="1"/>
    <xf numFmtId="43" fontId="5" fillId="5" borderId="3" xfId="1" applyFont="1" applyFill="1" applyBorder="1"/>
    <xf numFmtId="43" fontId="5" fillId="5" borderId="6" xfId="1" applyFont="1" applyFill="1" applyBorder="1"/>
    <xf numFmtId="43" fontId="5" fillId="6" borderId="3" xfId="1" applyFont="1" applyFill="1" applyBorder="1"/>
    <xf numFmtId="43" fontId="5" fillId="6" borderId="6" xfId="1" applyFont="1" applyFill="1" applyBorder="1"/>
    <xf numFmtId="0" fontId="3" fillId="6" borderId="0" xfId="0" applyFont="1" applyFill="1"/>
    <xf numFmtId="43" fontId="5" fillId="0" borderId="8" xfId="1" applyFont="1" applyFill="1" applyBorder="1"/>
    <xf numFmtId="43" fontId="5" fillId="0" borderId="9" xfId="1" applyFont="1" applyFill="1" applyBorder="1"/>
    <xf numFmtId="43" fontId="5" fillId="0" borderId="10" xfId="1" applyFont="1" applyFill="1" applyBorder="1"/>
    <xf numFmtId="0" fontId="5" fillId="0" borderId="11" xfId="0" applyFont="1" applyFill="1" applyBorder="1"/>
    <xf numFmtId="0" fontId="5" fillId="0" borderId="9" xfId="0" applyFont="1" applyFill="1" applyBorder="1"/>
    <xf numFmtId="14" fontId="5" fillId="0" borderId="9" xfId="0" applyNumberFormat="1" applyFont="1" applyFill="1" applyBorder="1"/>
    <xf numFmtId="43" fontId="5" fillId="6" borderId="9" xfId="1" applyFont="1" applyFill="1" applyBorder="1"/>
    <xf numFmtId="14" fontId="5" fillId="0" borderId="12" xfId="0" applyNumberFormat="1" applyFont="1" applyFill="1" applyBorder="1"/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5" fillId="7" borderId="2" xfId="0" applyFont="1" applyFill="1" applyBorder="1"/>
    <xf numFmtId="0" fontId="5" fillId="7" borderId="3" xfId="0" applyFont="1" applyFill="1" applyBorder="1"/>
    <xf numFmtId="14" fontId="5" fillId="7" borderId="3" xfId="0" applyNumberFormat="1" applyFont="1" applyFill="1" applyBorder="1"/>
    <xf numFmtId="43" fontId="5" fillId="7" borderId="3" xfId="1" applyFont="1" applyFill="1" applyBorder="1"/>
    <xf numFmtId="14" fontId="5" fillId="7" borderId="4" xfId="0" applyNumberFormat="1" applyFont="1" applyFill="1" applyBorder="1"/>
    <xf numFmtId="0" fontId="5" fillId="7" borderId="5" xfId="0" applyFont="1" applyFill="1" applyBorder="1"/>
    <xf numFmtId="0" fontId="5" fillId="7" borderId="6" xfId="0" applyFont="1" applyFill="1" applyBorder="1"/>
    <xf numFmtId="14" fontId="5" fillId="7" borderId="6" xfId="0" applyNumberFormat="1" applyFont="1" applyFill="1" applyBorder="1"/>
    <xf numFmtId="43" fontId="5" fillId="7" borderId="6" xfId="1" applyFont="1" applyFill="1" applyBorder="1"/>
    <xf numFmtId="14" fontId="5" fillId="7" borderId="7" xfId="0" applyNumberFormat="1" applyFont="1" applyFill="1" applyBorder="1"/>
    <xf numFmtId="43" fontId="5" fillId="0" borderId="15" xfId="1" applyFont="1" applyFill="1" applyBorder="1"/>
    <xf numFmtId="0" fontId="4" fillId="0" borderId="17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zoomScale="115" zoomScaleNormal="115" workbookViewId="0">
      <selection activeCell="C38" sqref="C38"/>
    </sheetView>
  </sheetViews>
  <sheetFormatPr defaultColWidth="15" defaultRowHeight="15"/>
  <cols>
    <col min="1" max="1" width="15" style="3" customWidth="1"/>
    <col min="2" max="2" width="17.42578125" style="3" customWidth="1"/>
    <col min="3" max="4" width="15" style="3" customWidth="1"/>
    <col min="5" max="5" width="18.42578125" style="3" customWidth="1"/>
    <col min="6" max="7" width="15" style="3" customWidth="1"/>
    <col min="8" max="8" width="16.85546875" style="3" customWidth="1"/>
    <col min="9" max="9" width="20.85546875" style="3" customWidth="1"/>
    <col min="10" max="10" width="19.7109375" style="3" customWidth="1"/>
    <col min="11" max="16384" width="15" style="3"/>
  </cols>
  <sheetData>
    <row r="1" spans="1:11" s="9" customFormat="1" ht="35.1" customHeight="1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30</v>
      </c>
      <c r="H1" s="4" t="s">
        <v>29</v>
      </c>
      <c r="I1" s="4" t="s">
        <v>6</v>
      </c>
      <c r="J1" s="4" t="s">
        <v>7</v>
      </c>
      <c r="K1" s="4" t="s">
        <v>28</v>
      </c>
    </row>
    <row r="2" spans="1:11" ht="17.25" thickBot="1">
      <c r="A2" s="10" t="s">
        <v>10</v>
      </c>
      <c r="B2" s="5" t="s">
        <v>31</v>
      </c>
      <c r="C2" s="11">
        <v>45810</v>
      </c>
      <c r="D2" s="11">
        <v>45816</v>
      </c>
      <c r="E2" s="11">
        <v>45817</v>
      </c>
      <c r="F2" s="1">
        <v>601996</v>
      </c>
      <c r="G2" s="1"/>
      <c r="H2" s="1">
        <f>F2-I2</f>
        <v>271855.2</v>
      </c>
      <c r="I2" s="1">
        <v>330140.79999999999</v>
      </c>
      <c r="J2" s="5" t="s">
        <v>8</v>
      </c>
      <c r="K2" s="6">
        <v>45828</v>
      </c>
    </row>
    <row r="3" spans="1:11" ht="17.25" thickBot="1">
      <c r="A3" s="12" t="s">
        <v>11</v>
      </c>
      <c r="B3" s="5" t="s">
        <v>31</v>
      </c>
      <c r="C3" s="13">
        <v>45810</v>
      </c>
      <c r="D3" s="13">
        <v>45816</v>
      </c>
      <c r="E3" s="13">
        <v>45817</v>
      </c>
      <c r="F3" s="2">
        <v>14444.12</v>
      </c>
      <c r="G3" s="2"/>
      <c r="H3" s="2">
        <f>F3-I3</f>
        <v>730.93000000000029</v>
      </c>
      <c r="I3" s="2">
        <v>13713.19</v>
      </c>
      <c r="J3" s="7" t="s">
        <v>9</v>
      </c>
      <c r="K3" s="8">
        <v>45828</v>
      </c>
    </row>
    <row r="4" spans="1:11" ht="17.25" thickBot="1">
      <c r="A4" s="10" t="s">
        <v>12</v>
      </c>
      <c r="B4" s="5" t="s">
        <v>31</v>
      </c>
      <c r="C4" s="11">
        <v>45817</v>
      </c>
      <c r="D4" s="11">
        <v>45823</v>
      </c>
      <c r="E4" s="11">
        <v>45824</v>
      </c>
      <c r="F4" s="1">
        <v>460459</v>
      </c>
      <c r="G4" s="1"/>
      <c r="H4" s="2">
        <f t="shared" ref="H4:H9" si="0">F4-I4</f>
        <v>149108.79999999999</v>
      </c>
      <c r="I4" s="1">
        <v>311350.2</v>
      </c>
      <c r="J4" s="5" t="s">
        <v>8</v>
      </c>
      <c r="K4" s="6">
        <v>45835</v>
      </c>
    </row>
    <row r="5" spans="1:11" ht="17.25" thickBot="1">
      <c r="A5" s="12" t="s">
        <v>13</v>
      </c>
      <c r="B5" s="5" t="s">
        <v>31</v>
      </c>
      <c r="C5" s="13">
        <v>45817</v>
      </c>
      <c r="D5" s="13">
        <v>45823</v>
      </c>
      <c r="E5" s="13">
        <v>45824</v>
      </c>
      <c r="F5" s="2">
        <v>11904.3</v>
      </c>
      <c r="G5" s="2"/>
      <c r="H5" s="2">
        <f t="shared" si="0"/>
        <v>846.42999999999847</v>
      </c>
      <c r="I5" s="2">
        <v>11057.87</v>
      </c>
      <c r="J5" s="7" t="s">
        <v>9</v>
      </c>
      <c r="K5" s="8">
        <v>45835</v>
      </c>
    </row>
    <row r="6" spans="1:11" ht="17.25" thickBot="1">
      <c r="A6" s="10" t="s">
        <v>14</v>
      </c>
      <c r="B6" s="5" t="s">
        <v>31</v>
      </c>
      <c r="C6" s="11">
        <v>45824</v>
      </c>
      <c r="D6" s="11">
        <v>45830</v>
      </c>
      <c r="E6" s="11">
        <v>45830</v>
      </c>
      <c r="F6" s="1">
        <v>350733.28</v>
      </c>
      <c r="G6" s="1"/>
      <c r="H6" s="2">
        <f t="shared" si="0"/>
        <v>138854.25000000003</v>
      </c>
      <c r="I6" s="1">
        <v>211879.03</v>
      </c>
      <c r="J6" s="5" t="s">
        <v>8</v>
      </c>
      <c r="K6" s="6">
        <v>45845</v>
      </c>
    </row>
    <row r="7" spans="1:11" ht="17.25" thickBot="1">
      <c r="A7" s="12" t="s">
        <v>15</v>
      </c>
      <c r="B7" s="5" t="s">
        <v>31</v>
      </c>
      <c r="C7" s="13">
        <v>45824</v>
      </c>
      <c r="D7" s="13">
        <v>45830</v>
      </c>
      <c r="E7" s="13">
        <v>45831</v>
      </c>
      <c r="F7" s="2">
        <v>7953.4</v>
      </c>
      <c r="G7" s="2"/>
      <c r="H7" s="2">
        <f t="shared" si="0"/>
        <v>0</v>
      </c>
      <c r="I7" s="2">
        <v>7953.4</v>
      </c>
      <c r="J7" s="7" t="s">
        <v>9</v>
      </c>
      <c r="K7" s="8">
        <v>45845</v>
      </c>
    </row>
    <row r="8" spans="1:11" ht="17.25" thickBot="1">
      <c r="A8" s="10" t="s">
        <v>16</v>
      </c>
      <c r="B8" s="5" t="s">
        <v>31</v>
      </c>
      <c r="C8" s="11">
        <v>45831</v>
      </c>
      <c r="D8" s="11">
        <v>45837</v>
      </c>
      <c r="E8" s="11">
        <v>45837</v>
      </c>
      <c r="F8" s="1">
        <v>16818.04</v>
      </c>
      <c r="G8" s="1"/>
      <c r="H8" s="2">
        <f t="shared" si="0"/>
        <v>0</v>
      </c>
      <c r="I8" s="1">
        <v>16818.04</v>
      </c>
      <c r="J8" s="5" t="s">
        <v>9</v>
      </c>
      <c r="K8" s="6">
        <v>45849</v>
      </c>
    </row>
    <row r="9" spans="1:11" ht="17.25" thickBot="1">
      <c r="A9" s="12" t="s">
        <v>17</v>
      </c>
      <c r="B9" s="5" t="s">
        <v>31</v>
      </c>
      <c r="C9" s="13">
        <v>45831</v>
      </c>
      <c r="D9" s="13">
        <v>45837</v>
      </c>
      <c r="E9" s="13">
        <v>45837</v>
      </c>
      <c r="F9" s="2">
        <v>338440</v>
      </c>
      <c r="G9" s="2"/>
      <c r="H9" s="2">
        <f t="shared" si="0"/>
        <v>218195.47999999998</v>
      </c>
      <c r="I9" s="2">
        <v>120244.52</v>
      </c>
      <c r="J9" s="7" t="s">
        <v>8</v>
      </c>
      <c r="K9" s="8">
        <v>45849</v>
      </c>
    </row>
    <row r="10" spans="1:11" ht="17.25" thickBot="1">
      <c r="A10" s="10" t="s">
        <v>18</v>
      </c>
      <c r="B10" s="5" t="s">
        <v>31</v>
      </c>
      <c r="C10" s="11">
        <v>45838</v>
      </c>
      <c r="D10" s="11">
        <v>45844</v>
      </c>
      <c r="E10" s="11">
        <v>45844</v>
      </c>
      <c r="F10" s="1">
        <v>423983.91</v>
      </c>
      <c r="G10" s="1">
        <v>1117.81</v>
      </c>
      <c r="H10" s="2">
        <f>F10+G10-I10</f>
        <v>145870.18</v>
      </c>
      <c r="I10" s="1">
        <v>279231.53999999998</v>
      </c>
      <c r="J10" s="5" t="s">
        <v>8</v>
      </c>
      <c r="K10" s="6">
        <v>45856</v>
      </c>
    </row>
    <row r="11" spans="1:11" ht="17.25" thickBot="1">
      <c r="A11" s="12" t="s">
        <v>19</v>
      </c>
      <c r="B11" s="5" t="s">
        <v>31</v>
      </c>
      <c r="C11" s="13">
        <v>45838</v>
      </c>
      <c r="D11" s="13">
        <v>45844</v>
      </c>
      <c r="E11" s="13">
        <v>45844</v>
      </c>
      <c r="F11" s="2">
        <v>10804.82</v>
      </c>
      <c r="G11" s="2"/>
      <c r="H11" s="2">
        <f t="shared" ref="H11:H27" si="1">F11+G11-I11</f>
        <v>238.22999999999956</v>
      </c>
      <c r="I11" s="2">
        <v>10566.59</v>
      </c>
      <c r="J11" s="7" t="s">
        <v>9</v>
      </c>
      <c r="K11" s="8">
        <v>45856</v>
      </c>
    </row>
    <row r="12" spans="1:11" ht="17.25" thickBot="1">
      <c r="A12" s="10" t="s">
        <v>20</v>
      </c>
      <c r="B12" s="5" t="s">
        <v>31</v>
      </c>
      <c r="C12" s="11">
        <v>45845</v>
      </c>
      <c r="D12" s="11">
        <v>45851</v>
      </c>
      <c r="E12" s="11">
        <v>45851</v>
      </c>
      <c r="F12" s="1">
        <v>9982.35</v>
      </c>
      <c r="G12" s="1"/>
      <c r="H12" s="2">
        <f t="shared" si="1"/>
        <v>792.45000000000073</v>
      </c>
      <c r="I12" s="1">
        <v>9189.9</v>
      </c>
      <c r="J12" s="5" t="s">
        <v>9</v>
      </c>
      <c r="K12" s="6">
        <v>45861</v>
      </c>
    </row>
    <row r="13" spans="1:11" ht="17.25" thickBot="1">
      <c r="A13" s="12" t="s">
        <v>21</v>
      </c>
      <c r="B13" s="5" t="s">
        <v>31</v>
      </c>
      <c r="C13" s="13">
        <v>45845</v>
      </c>
      <c r="D13" s="13">
        <v>45851</v>
      </c>
      <c r="E13" s="13">
        <v>45851</v>
      </c>
      <c r="F13" s="2">
        <v>340173</v>
      </c>
      <c r="G13" s="2"/>
      <c r="H13" s="2">
        <f t="shared" si="1"/>
        <v>121336.48000000001</v>
      </c>
      <c r="I13" s="2">
        <v>218836.52</v>
      </c>
      <c r="J13" s="7" t="s">
        <v>8</v>
      </c>
      <c r="K13" s="8">
        <v>45861</v>
      </c>
    </row>
    <row r="14" spans="1:11" ht="17.25" thickBot="1">
      <c r="A14" s="10" t="s">
        <v>22</v>
      </c>
      <c r="B14" s="5" t="s">
        <v>31</v>
      </c>
      <c r="C14" s="11">
        <v>45852</v>
      </c>
      <c r="D14" s="11">
        <v>45858</v>
      </c>
      <c r="E14" s="11">
        <v>45858</v>
      </c>
      <c r="F14" s="1">
        <v>335727</v>
      </c>
      <c r="G14" s="1"/>
      <c r="H14" s="2">
        <f t="shared" si="1"/>
        <v>125507.07999999999</v>
      </c>
      <c r="I14" s="1">
        <v>210219.92</v>
      </c>
      <c r="J14" s="5" t="s">
        <v>8</v>
      </c>
      <c r="K14" s="6">
        <v>45868</v>
      </c>
    </row>
    <row r="15" spans="1:11" ht="17.25" thickBot="1">
      <c r="A15" s="12" t="s">
        <v>23</v>
      </c>
      <c r="B15" s="5" t="s">
        <v>31</v>
      </c>
      <c r="C15" s="13">
        <v>45852</v>
      </c>
      <c r="D15" s="13">
        <v>45858</v>
      </c>
      <c r="E15" s="13">
        <v>45858</v>
      </c>
      <c r="F15" s="2">
        <v>7714.3</v>
      </c>
      <c r="G15" s="2"/>
      <c r="H15" s="2">
        <f t="shared" si="1"/>
        <v>0</v>
      </c>
      <c r="I15" s="2">
        <v>7714.3</v>
      </c>
      <c r="J15" s="7" t="s">
        <v>9</v>
      </c>
      <c r="K15" s="8">
        <v>45868</v>
      </c>
    </row>
    <row r="16" spans="1:11" ht="17.25" thickBot="1">
      <c r="A16" s="10" t="s">
        <v>24</v>
      </c>
      <c r="B16" s="5" t="s">
        <v>31</v>
      </c>
      <c r="C16" s="11">
        <v>45859</v>
      </c>
      <c r="D16" s="11">
        <v>45865</v>
      </c>
      <c r="E16" s="11">
        <v>45866</v>
      </c>
      <c r="F16" s="1">
        <v>379214</v>
      </c>
      <c r="G16" s="1"/>
      <c r="H16" s="2">
        <f t="shared" si="1"/>
        <v>186198.47</v>
      </c>
      <c r="I16" s="28">
        <v>193015.53</v>
      </c>
      <c r="J16" s="5" t="s">
        <v>8</v>
      </c>
      <c r="K16" s="6">
        <v>45877</v>
      </c>
    </row>
    <row r="17" spans="1:11" ht="17.25" thickBot="1">
      <c r="A17" s="12" t="s">
        <v>25</v>
      </c>
      <c r="B17" s="5" t="s">
        <v>31</v>
      </c>
      <c r="C17" s="13">
        <v>45859</v>
      </c>
      <c r="D17" s="13">
        <v>45865</v>
      </c>
      <c r="E17" s="13">
        <v>45866</v>
      </c>
      <c r="F17" s="2">
        <v>9036.75</v>
      </c>
      <c r="G17" s="2"/>
      <c r="H17" s="2">
        <f t="shared" si="1"/>
        <v>489.35000000000036</v>
      </c>
      <c r="I17" s="29">
        <v>8547.4</v>
      </c>
      <c r="J17" s="7" t="s">
        <v>9</v>
      </c>
      <c r="K17" s="8">
        <v>45877</v>
      </c>
    </row>
    <row r="18" spans="1:11" ht="17.25" thickBot="1">
      <c r="A18" s="10" t="s">
        <v>26</v>
      </c>
      <c r="B18" s="5" t="s">
        <v>31</v>
      </c>
      <c r="C18" s="11">
        <v>45866</v>
      </c>
      <c r="D18" s="11">
        <v>45872</v>
      </c>
      <c r="E18" s="11">
        <v>45872</v>
      </c>
      <c r="F18" s="1">
        <v>491753</v>
      </c>
      <c r="G18" s="1"/>
      <c r="H18" s="2">
        <f t="shared" si="1"/>
        <v>158591.35999999999</v>
      </c>
      <c r="I18" s="26">
        <v>333161.64</v>
      </c>
      <c r="J18" s="5" t="s">
        <v>8</v>
      </c>
      <c r="K18" s="6">
        <v>45884</v>
      </c>
    </row>
    <row r="19" spans="1:11" ht="17.25" thickBot="1">
      <c r="A19" s="12" t="s">
        <v>27</v>
      </c>
      <c r="B19" s="5" t="s">
        <v>31</v>
      </c>
      <c r="C19" s="13">
        <v>45866</v>
      </c>
      <c r="D19" s="13">
        <v>45872</v>
      </c>
      <c r="E19" s="13">
        <v>45873</v>
      </c>
      <c r="F19" s="2">
        <v>8398.83</v>
      </c>
      <c r="G19" s="2"/>
      <c r="H19" s="2">
        <f t="shared" si="1"/>
        <v>0</v>
      </c>
      <c r="I19" s="27">
        <v>8398.83</v>
      </c>
      <c r="J19" s="7" t="s">
        <v>9</v>
      </c>
      <c r="K19" s="8">
        <v>45884</v>
      </c>
    </row>
    <row r="20" spans="1:11" ht="17.25" thickBot="1">
      <c r="A20" s="17">
        <v>448942923</v>
      </c>
      <c r="B20" s="5" t="s">
        <v>31</v>
      </c>
      <c r="C20" s="11">
        <v>45873</v>
      </c>
      <c r="D20" s="11">
        <v>45879</v>
      </c>
      <c r="E20" s="11">
        <v>45880</v>
      </c>
      <c r="F20" s="1">
        <v>562894</v>
      </c>
      <c r="G20" s="1"/>
      <c r="H20" s="2">
        <f t="shared" si="1"/>
        <v>220758.56</v>
      </c>
      <c r="I20" s="22">
        <v>342135.44</v>
      </c>
      <c r="J20" s="5" t="s">
        <v>8</v>
      </c>
      <c r="K20" s="24">
        <v>45890</v>
      </c>
    </row>
    <row r="21" spans="1:11" ht="17.25" thickBot="1">
      <c r="A21" s="16">
        <v>448942943</v>
      </c>
      <c r="B21" s="5" t="s">
        <v>31</v>
      </c>
      <c r="C21" s="13">
        <v>45873</v>
      </c>
      <c r="D21" s="13">
        <v>45879</v>
      </c>
      <c r="E21" s="13">
        <v>45880</v>
      </c>
      <c r="F21" s="2">
        <v>15759.29</v>
      </c>
      <c r="G21" s="2"/>
      <c r="H21" s="2">
        <f t="shared" si="1"/>
        <v>0</v>
      </c>
      <c r="I21" s="23">
        <v>15759.29</v>
      </c>
      <c r="J21" s="7" t="s">
        <v>9</v>
      </c>
      <c r="K21" s="25">
        <v>45890</v>
      </c>
    </row>
    <row r="22" spans="1:11" ht="17.25" thickBot="1">
      <c r="A22" s="17">
        <v>455249165</v>
      </c>
      <c r="B22" s="5" t="s">
        <v>31</v>
      </c>
      <c r="C22" s="11">
        <v>45880</v>
      </c>
      <c r="D22" s="11">
        <v>45886</v>
      </c>
      <c r="E22" s="11">
        <v>45887</v>
      </c>
      <c r="F22" s="1">
        <v>485524</v>
      </c>
      <c r="G22" s="1">
        <v>654.30999999999995</v>
      </c>
      <c r="H22" s="2">
        <f t="shared" si="1"/>
        <v>203633.46999999997</v>
      </c>
      <c r="I22" s="19">
        <v>282544.84000000003</v>
      </c>
      <c r="J22" s="5" t="s">
        <v>8</v>
      </c>
      <c r="K22" s="20">
        <v>45896</v>
      </c>
    </row>
    <row r="23" spans="1:11" ht="17.25" thickBot="1">
      <c r="A23" s="16">
        <v>455249167</v>
      </c>
      <c r="B23" s="5" t="s">
        <v>31</v>
      </c>
      <c r="C23" s="13">
        <v>45880</v>
      </c>
      <c r="D23" s="13">
        <v>45886</v>
      </c>
      <c r="E23" s="13">
        <v>45887</v>
      </c>
      <c r="F23" s="2">
        <v>8840.07</v>
      </c>
      <c r="G23" s="2"/>
      <c r="H23" s="2">
        <f t="shared" si="1"/>
        <v>110.79999999999927</v>
      </c>
      <c r="I23" s="18">
        <v>8729.27</v>
      </c>
      <c r="J23" s="7" t="s">
        <v>9</v>
      </c>
      <c r="K23" s="21">
        <v>45896</v>
      </c>
    </row>
    <row r="24" spans="1:11" ht="17.25" thickBot="1">
      <c r="A24" s="17">
        <v>461367645</v>
      </c>
      <c r="B24" s="5" t="s">
        <v>31</v>
      </c>
      <c r="C24" s="11">
        <v>45887</v>
      </c>
      <c r="D24" s="11">
        <v>45893</v>
      </c>
      <c r="E24" s="11">
        <v>45894</v>
      </c>
      <c r="F24" s="1">
        <v>12638.38</v>
      </c>
      <c r="G24" s="1"/>
      <c r="H24" s="2">
        <f t="shared" si="1"/>
        <v>376.1299999999992</v>
      </c>
      <c r="I24" s="1">
        <v>12262.25</v>
      </c>
      <c r="J24" s="5" t="s">
        <v>8</v>
      </c>
      <c r="K24" s="6"/>
    </row>
    <row r="25" spans="1:11" ht="17.25" thickBot="1">
      <c r="A25" s="16">
        <v>461367653</v>
      </c>
      <c r="B25" s="5" t="s">
        <v>31</v>
      </c>
      <c r="C25" s="13">
        <v>45887</v>
      </c>
      <c r="D25" s="13">
        <v>45893</v>
      </c>
      <c r="E25" s="13">
        <v>45894</v>
      </c>
      <c r="F25" s="2">
        <v>517872</v>
      </c>
      <c r="G25" s="2"/>
      <c r="H25" s="2">
        <f t="shared" si="1"/>
        <v>211934.96000000002</v>
      </c>
      <c r="I25" s="2">
        <v>305937.03999999998</v>
      </c>
      <c r="J25" s="7" t="s">
        <v>9</v>
      </c>
      <c r="K25" s="8"/>
    </row>
    <row r="26" spans="1:11" ht="17.25" thickBot="1">
      <c r="A26" s="17">
        <v>467863059</v>
      </c>
      <c r="B26" s="5" t="s">
        <v>31</v>
      </c>
      <c r="C26" s="11">
        <v>45894</v>
      </c>
      <c r="D26" s="11">
        <v>45900</v>
      </c>
      <c r="E26" s="11">
        <v>45901</v>
      </c>
      <c r="F26" s="1">
        <v>549374.6</v>
      </c>
      <c r="G26" s="1">
        <v>483.3</v>
      </c>
      <c r="H26" s="2">
        <f t="shared" si="1"/>
        <v>226011.12</v>
      </c>
      <c r="I26" s="1">
        <v>323846.78000000003</v>
      </c>
      <c r="J26" s="5" t="s">
        <v>9</v>
      </c>
      <c r="K26" s="6"/>
    </row>
    <row r="27" spans="1:11" ht="17.25" thickBot="1">
      <c r="A27" s="16">
        <v>467863078</v>
      </c>
      <c r="B27" s="5" t="s">
        <v>31</v>
      </c>
      <c r="C27" s="13">
        <v>45894</v>
      </c>
      <c r="D27" s="13">
        <v>45900</v>
      </c>
      <c r="E27" s="13">
        <v>45901</v>
      </c>
      <c r="F27" s="2">
        <v>7758.19</v>
      </c>
      <c r="G27" s="2"/>
      <c r="H27" s="2">
        <f t="shared" si="1"/>
        <v>1335.7599999999993</v>
      </c>
      <c r="I27" s="2">
        <v>6422.43</v>
      </c>
      <c r="J27" s="7" t="s">
        <v>8</v>
      </c>
      <c r="K27" s="8"/>
    </row>
    <row r="28" spans="1:11" ht="17.25" thickBot="1">
      <c r="A28" s="10"/>
      <c r="B28" s="5"/>
      <c r="C28" s="11"/>
      <c r="D28" s="11"/>
      <c r="E28" s="11"/>
      <c r="F28" s="1"/>
      <c r="G28" s="1"/>
      <c r="H28" s="2">
        <f>F28+G28-I28</f>
        <v>0</v>
      </c>
      <c r="I28" s="1"/>
      <c r="J28" s="5" t="s">
        <v>8</v>
      </c>
      <c r="K28" s="6"/>
    </row>
    <row r="29" spans="1:11" ht="17.25" thickBot="1">
      <c r="A29" s="12"/>
      <c r="B29" s="5"/>
      <c r="C29" s="13"/>
      <c r="D29" s="13"/>
      <c r="E29" s="13"/>
      <c r="F29" s="2"/>
      <c r="G29" s="2"/>
      <c r="H29" s="2">
        <f t="shared" ref="H29:H37" si="2">F29-I29</f>
        <v>0</v>
      </c>
      <c r="I29" s="2"/>
      <c r="J29" s="7" t="s">
        <v>9</v>
      </c>
      <c r="K29" s="8"/>
    </row>
    <row r="30" spans="1:11" ht="17.25" thickBot="1">
      <c r="A30" s="10"/>
      <c r="B30" s="5"/>
      <c r="C30" s="11"/>
      <c r="D30" s="11"/>
      <c r="E30" s="11"/>
      <c r="F30" s="1"/>
      <c r="G30" s="1"/>
      <c r="H30" s="2">
        <f t="shared" si="2"/>
        <v>0</v>
      </c>
      <c r="I30" s="1"/>
      <c r="J30" s="5" t="s">
        <v>9</v>
      </c>
      <c r="K30" s="6"/>
    </row>
    <row r="31" spans="1:11" ht="17.25" thickBot="1">
      <c r="A31" s="12"/>
      <c r="B31" s="5"/>
      <c r="C31" s="13"/>
      <c r="D31" s="13"/>
      <c r="E31" s="13"/>
      <c r="F31" s="2"/>
      <c r="G31" s="2"/>
      <c r="H31" s="2">
        <f t="shared" si="2"/>
        <v>0</v>
      </c>
      <c r="I31" s="2"/>
      <c r="J31" s="7" t="s">
        <v>8</v>
      </c>
      <c r="K31" s="8"/>
    </row>
    <row r="32" spans="1:11" ht="17.25" thickBot="1">
      <c r="A32" s="10"/>
      <c r="B32" s="5"/>
      <c r="C32" s="11"/>
      <c r="D32" s="11"/>
      <c r="E32" s="11"/>
      <c r="F32" s="1"/>
      <c r="G32" s="1"/>
      <c r="H32" s="2">
        <f t="shared" si="2"/>
        <v>0</v>
      </c>
      <c r="I32" s="1"/>
      <c r="J32" s="5" t="s">
        <v>8</v>
      </c>
      <c r="K32" s="6"/>
    </row>
    <row r="33" spans="1:11" ht="17.25" thickBot="1">
      <c r="A33" s="12"/>
      <c r="B33" s="5"/>
      <c r="C33" s="13"/>
      <c r="D33" s="13"/>
      <c r="E33" s="13"/>
      <c r="F33" s="2"/>
      <c r="G33" s="2"/>
      <c r="H33" s="2">
        <f t="shared" si="2"/>
        <v>0</v>
      </c>
      <c r="I33" s="2"/>
      <c r="J33" s="7" t="s">
        <v>9</v>
      </c>
      <c r="K33" s="8"/>
    </row>
    <row r="34" spans="1:11" ht="17.25" thickBot="1">
      <c r="A34" s="10"/>
      <c r="B34" s="5"/>
      <c r="C34" s="11"/>
      <c r="D34" s="11"/>
      <c r="E34" s="11"/>
      <c r="F34" s="1"/>
      <c r="G34" s="1"/>
      <c r="H34" s="2">
        <f t="shared" si="2"/>
        <v>0</v>
      </c>
      <c r="I34" s="1"/>
      <c r="J34" s="5" t="s">
        <v>8</v>
      </c>
      <c r="K34" s="14"/>
    </row>
    <row r="35" spans="1:11" ht="17.25" thickBot="1">
      <c r="A35" s="12"/>
      <c r="B35" s="5"/>
      <c r="C35" s="13"/>
      <c r="D35" s="13"/>
      <c r="E35" s="13"/>
      <c r="F35" s="2"/>
      <c r="G35" s="2"/>
      <c r="H35" s="2">
        <f t="shared" si="2"/>
        <v>0</v>
      </c>
      <c r="I35" s="2"/>
      <c r="J35" s="7" t="s">
        <v>9</v>
      </c>
      <c r="K35" s="15"/>
    </row>
    <row r="36" spans="1:11" ht="17.25" thickBot="1">
      <c r="A36" s="10"/>
      <c r="B36" s="5"/>
      <c r="C36" s="11"/>
      <c r="D36" s="11"/>
      <c r="E36" s="11"/>
      <c r="F36" s="1"/>
      <c r="G36" s="1"/>
      <c r="H36" s="2">
        <f t="shared" si="2"/>
        <v>0</v>
      </c>
      <c r="I36" s="1"/>
      <c r="J36" s="5" t="s">
        <v>8</v>
      </c>
      <c r="K36" s="14"/>
    </row>
    <row r="37" spans="1:11" ht="17.25" thickBot="1">
      <c r="A37" s="12"/>
      <c r="B37" s="5"/>
      <c r="C37" s="13"/>
      <c r="D37" s="13"/>
      <c r="E37" s="13"/>
      <c r="F37" s="2"/>
      <c r="G37" s="2"/>
      <c r="H37" s="2">
        <f t="shared" si="2"/>
        <v>0</v>
      </c>
      <c r="I37" s="2"/>
      <c r="J37" s="7" t="s">
        <v>9</v>
      </c>
      <c r="K37" s="15"/>
    </row>
  </sheetData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B31" sqref="B31"/>
    </sheetView>
  </sheetViews>
  <sheetFormatPr defaultColWidth="15" defaultRowHeight="15"/>
  <cols>
    <col min="1" max="1" width="15" style="3" customWidth="1"/>
    <col min="2" max="2" width="17.42578125" style="3" customWidth="1"/>
    <col min="3" max="4" width="15" style="3" customWidth="1"/>
    <col min="5" max="5" width="17" style="3" customWidth="1"/>
    <col min="6" max="6" width="15" style="3" customWidth="1"/>
    <col min="7" max="7" width="15" style="32" customWidth="1"/>
    <col min="8" max="8" width="15" style="3" customWidth="1"/>
    <col min="9" max="10" width="16.85546875" style="3" customWidth="1"/>
    <col min="11" max="11" width="20.85546875" style="3" customWidth="1"/>
    <col min="12" max="12" width="19.7109375" style="3" customWidth="1"/>
    <col min="13" max="16384" width="15" style="3"/>
  </cols>
  <sheetData>
    <row r="1" spans="1:13" s="9" customFormat="1" ht="35.1" customHeight="1" thickBot="1">
      <c r="A1" s="56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8" t="s">
        <v>33</v>
      </c>
      <c r="H1" s="57" t="s">
        <v>30</v>
      </c>
      <c r="I1" s="57" t="s">
        <v>32</v>
      </c>
      <c r="J1" s="57" t="s">
        <v>29</v>
      </c>
      <c r="K1" s="57" t="s">
        <v>6</v>
      </c>
      <c r="L1" s="57" t="s">
        <v>7</v>
      </c>
      <c r="M1" s="59" t="s">
        <v>28</v>
      </c>
    </row>
    <row r="2" spans="1:13" ht="16.5">
      <c r="A2" s="10" t="s">
        <v>10</v>
      </c>
      <c r="B2" s="5" t="s">
        <v>31</v>
      </c>
      <c r="C2" s="11">
        <v>45810</v>
      </c>
      <c r="D2" s="11">
        <v>45816</v>
      </c>
      <c r="E2" s="11">
        <v>45817</v>
      </c>
      <c r="F2" s="1">
        <v>601996</v>
      </c>
      <c r="G2" s="30">
        <f>F2/105*5</f>
        <v>28666.476190476191</v>
      </c>
      <c r="H2" s="1"/>
      <c r="I2" s="1">
        <f>F2-G2+H2</f>
        <v>573329.52380952379</v>
      </c>
      <c r="J2" s="1">
        <f t="shared" ref="J2:J9" si="0">F2-K2</f>
        <v>271855.2</v>
      </c>
      <c r="K2" s="1">
        <v>330140.79999999999</v>
      </c>
      <c r="L2" s="5" t="s">
        <v>8</v>
      </c>
      <c r="M2" s="6">
        <v>45828</v>
      </c>
    </row>
    <row r="3" spans="1:13" ht="17.25" thickBot="1">
      <c r="A3" s="12" t="s">
        <v>11</v>
      </c>
      <c r="B3" s="7" t="s">
        <v>31</v>
      </c>
      <c r="C3" s="13">
        <v>45810</v>
      </c>
      <c r="D3" s="13">
        <v>45816</v>
      </c>
      <c r="E3" s="13">
        <v>45817</v>
      </c>
      <c r="F3" s="2">
        <v>14444.12</v>
      </c>
      <c r="G3" s="31">
        <f t="shared" ref="G3:G27" si="1">F3/105*5</f>
        <v>687.81523809523821</v>
      </c>
      <c r="H3" s="2"/>
      <c r="I3" s="2">
        <f t="shared" ref="I3:I27" si="2">F3-G3+H3</f>
        <v>13756.304761904763</v>
      </c>
      <c r="J3" s="2">
        <f t="shared" si="0"/>
        <v>730.93000000000029</v>
      </c>
      <c r="K3" s="2">
        <v>13713.19</v>
      </c>
      <c r="L3" s="7" t="s">
        <v>9</v>
      </c>
      <c r="M3" s="8">
        <v>45828</v>
      </c>
    </row>
    <row r="4" spans="1:13" ht="16.5">
      <c r="A4" s="10" t="s">
        <v>12</v>
      </c>
      <c r="B4" s="5" t="s">
        <v>31</v>
      </c>
      <c r="C4" s="11">
        <v>45817</v>
      </c>
      <c r="D4" s="11">
        <v>45823</v>
      </c>
      <c r="E4" s="11">
        <v>45824</v>
      </c>
      <c r="F4" s="1">
        <v>460459</v>
      </c>
      <c r="G4" s="30">
        <f t="shared" si="1"/>
        <v>21926.619047619046</v>
      </c>
      <c r="H4" s="1"/>
      <c r="I4" s="1">
        <f t="shared" si="2"/>
        <v>438532.38095238095</v>
      </c>
      <c r="J4" s="1">
        <f t="shared" si="0"/>
        <v>149108.79999999999</v>
      </c>
      <c r="K4" s="1">
        <v>311350.2</v>
      </c>
      <c r="L4" s="5" t="s">
        <v>8</v>
      </c>
      <c r="M4" s="6">
        <v>45835</v>
      </c>
    </row>
    <row r="5" spans="1:13" ht="17.25" thickBot="1">
      <c r="A5" s="12" t="s">
        <v>13</v>
      </c>
      <c r="B5" s="7" t="s">
        <v>31</v>
      </c>
      <c r="C5" s="13">
        <v>45817</v>
      </c>
      <c r="D5" s="13">
        <v>45823</v>
      </c>
      <c r="E5" s="13">
        <v>45824</v>
      </c>
      <c r="F5" s="2">
        <v>11904.3</v>
      </c>
      <c r="G5" s="31">
        <f t="shared" si="1"/>
        <v>566.87142857142851</v>
      </c>
      <c r="H5" s="2"/>
      <c r="I5" s="2">
        <f t="shared" si="2"/>
        <v>11337.428571428571</v>
      </c>
      <c r="J5" s="2">
        <f t="shared" si="0"/>
        <v>846.42999999999847</v>
      </c>
      <c r="K5" s="2">
        <v>11057.87</v>
      </c>
      <c r="L5" s="7" t="s">
        <v>9</v>
      </c>
      <c r="M5" s="8">
        <v>45835</v>
      </c>
    </row>
    <row r="6" spans="1:13" ht="16.5">
      <c r="A6" s="10" t="s">
        <v>14</v>
      </c>
      <c r="B6" s="5" t="s">
        <v>31</v>
      </c>
      <c r="C6" s="11">
        <v>45824</v>
      </c>
      <c r="D6" s="11">
        <v>45830</v>
      </c>
      <c r="E6" s="11">
        <v>45830</v>
      </c>
      <c r="F6" s="1">
        <v>350733.28</v>
      </c>
      <c r="G6" s="30">
        <f t="shared" si="1"/>
        <v>16701.584761904764</v>
      </c>
      <c r="H6" s="1"/>
      <c r="I6" s="1">
        <f t="shared" si="2"/>
        <v>334031.69523809524</v>
      </c>
      <c r="J6" s="1">
        <f t="shared" si="0"/>
        <v>138854.25000000003</v>
      </c>
      <c r="K6" s="1">
        <v>211879.03</v>
      </c>
      <c r="L6" s="5" t="s">
        <v>8</v>
      </c>
      <c r="M6" s="6">
        <v>45845</v>
      </c>
    </row>
    <row r="7" spans="1:13" ht="17.25" thickBot="1">
      <c r="A7" s="12" t="s">
        <v>15</v>
      </c>
      <c r="B7" s="7" t="s">
        <v>31</v>
      </c>
      <c r="C7" s="13">
        <v>45824</v>
      </c>
      <c r="D7" s="13">
        <v>45830</v>
      </c>
      <c r="E7" s="13">
        <v>45831</v>
      </c>
      <c r="F7" s="2">
        <v>7953.4</v>
      </c>
      <c r="G7" s="31">
        <f t="shared" si="1"/>
        <v>378.73333333333335</v>
      </c>
      <c r="H7" s="2"/>
      <c r="I7" s="2">
        <f t="shared" si="2"/>
        <v>7574.6666666666661</v>
      </c>
      <c r="J7" s="2">
        <f t="shared" si="0"/>
        <v>0</v>
      </c>
      <c r="K7" s="2">
        <v>7953.4</v>
      </c>
      <c r="L7" s="7" t="s">
        <v>9</v>
      </c>
      <c r="M7" s="8">
        <v>45845</v>
      </c>
    </row>
    <row r="8" spans="1:13" ht="16.5">
      <c r="A8" s="10" t="s">
        <v>16</v>
      </c>
      <c r="B8" s="5" t="s">
        <v>31</v>
      </c>
      <c r="C8" s="11">
        <v>45831</v>
      </c>
      <c r="D8" s="11">
        <v>45837</v>
      </c>
      <c r="E8" s="11">
        <v>45837</v>
      </c>
      <c r="F8" s="1">
        <v>16818.04</v>
      </c>
      <c r="G8" s="30">
        <f t="shared" si="1"/>
        <v>800.85904761904771</v>
      </c>
      <c r="H8" s="1"/>
      <c r="I8" s="1">
        <f t="shared" si="2"/>
        <v>16017.180952380953</v>
      </c>
      <c r="J8" s="1">
        <f t="shared" si="0"/>
        <v>0</v>
      </c>
      <c r="K8" s="1">
        <v>16818.04</v>
      </c>
      <c r="L8" s="5" t="s">
        <v>9</v>
      </c>
      <c r="M8" s="6">
        <v>45849</v>
      </c>
    </row>
    <row r="9" spans="1:13" ht="17.25" thickBot="1">
      <c r="A9" s="12" t="s">
        <v>17</v>
      </c>
      <c r="B9" s="7" t="s">
        <v>31</v>
      </c>
      <c r="C9" s="13">
        <v>45831</v>
      </c>
      <c r="D9" s="13">
        <v>45837</v>
      </c>
      <c r="E9" s="13">
        <v>45837</v>
      </c>
      <c r="F9" s="2">
        <v>338440</v>
      </c>
      <c r="G9" s="31">
        <f t="shared" si="1"/>
        <v>16116.190476190477</v>
      </c>
      <c r="H9" s="2"/>
      <c r="I9" s="2">
        <f t="shared" si="2"/>
        <v>322323.80952380953</v>
      </c>
      <c r="J9" s="2">
        <f t="shared" si="0"/>
        <v>218195.47999999998</v>
      </c>
      <c r="K9" s="2">
        <v>120244.52</v>
      </c>
      <c r="L9" s="7" t="s">
        <v>8</v>
      </c>
      <c r="M9" s="8">
        <v>45849</v>
      </c>
    </row>
    <row r="10" spans="1:13" ht="16.5">
      <c r="A10" s="10" t="s">
        <v>18</v>
      </c>
      <c r="B10" s="5" t="s">
        <v>31</v>
      </c>
      <c r="C10" s="11">
        <v>45838</v>
      </c>
      <c r="D10" s="11">
        <v>45844</v>
      </c>
      <c r="E10" s="11">
        <v>45844</v>
      </c>
      <c r="F10" s="1">
        <v>423983.91</v>
      </c>
      <c r="G10" s="30">
        <f t="shared" si="1"/>
        <v>20189.71</v>
      </c>
      <c r="H10" s="1">
        <v>1117.81</v>
      </c>
      <c r="I10" s="1">
        <f t="shared" si="2"/>
        <v>404912.00999999995</v>
      </c>
      <c r="J10" s="1">
        <f t="shared" ref="J10:J28" si="3">F10+H10-K10</f>
        <v>145870.18</v>
      </c>
      <c r="K10" s="1">
        <v>279231.53999999998</v>
      </c>
      <c r="L10" s="5" t="s">
        <v>8</v>
      </c>
      <c r="M10" s="6">
        <v>45856</v>
      </c>
    </row>
    <row r="11" spans="1:13" ht="17.25" thickBot="1">
      <c r="A11" s="12" t="s">
        <v>19</v>
      </c>
      <c r="B11" s="7" t="s">
        <v>31</v>
      </c>
      <c r="C11" s="13">
        <v>45838</v>
      </c>
      <c r="D11" s="13">
        <v>45844</v>
      </c>
      <c r="E11" s="13">
        <v>45844</v>
      </c>
      <c r="F11" s="2">
        <v>10804.82</v>
      </c>
      <c r="G11" s="31">
        <f t="shared" si="1"/>
        <v>514.51523809523803</v>
      </c>
      <c r="H11" s="2"/>
      <c r="I11" s="2">
        <f t="shared" si="2"/>
        <v>10290.304761904761</v>
      </c>
      <c r="J11" s="2">
        <f t="shared" si="3"/>
        <v>238.22999999999956</v>
      </c>
      <c r="K11" s="2">
        <v>10566.59</v>
      </c>
      <c r="L11" s="7" t="s">
        <v>9</v>
      </c>
      <c r="M11" s="8">
        <v>45856</v>
      </c>
    </row>
    <row r="12" spans="1:13" ht="16.5">
      <c r="A12" s="10" t="s">
        <v>20</v>
      </c>
      <c r="B12" s="5" t="s">
        <v>31</v>
      </c>
      <c r="C12" s="11">
        <v>45845</v>
      </c>
      <c r="D12" s="11">
        <v>45851</v>
      </c>
      <c r="E12" s="11">
        <v>45851</v>
      </c>
      <c r="F12" s="1">
        <v>9982.35</v>
      </c>
      <c r="G12" s="30">
        <f t="shared" si="1"/>
        <v>475.35</v>
      </c>
      <c r="H12" s="1"/>
      <c r="I12" s="1">
        <f t="shared" si="2"/>
        <v>9507</v>
      </c>
      <c r="J12" s="1">
        <f t="shared" si="3"/>
        <v>792.45000000000073</v>
      </c>
      <c r="K12" s="1">
        <v>9189.9</v>
      </c>
      <c r="L12" s="5" t="s">
        <v>9</v>
      </c>
      <c r="M12" s="6">
        <v>45861</v>
      </c>
    </row>
    <row r="13" spans="1:13" ht="17.25" thickBot="1">
      <c r="A13" s="12" t="s">
        <v>21</v>
      </c>
      <c r="B13" s="7" t="s">
        <v>31</v>
      </c>
      <c r="C13" s="13">
        <v>45845</v>
      </c>
      <c r="D13" s="13">
        <v>45851</v>
      </c>
      <c r="E13" s="13">
        <v>45851</v>
      </c>
      <c r="F13" s="2">
        <v>340173</v>
      </c>
      <c r="G13" s="31">
        <f t="shared" si="1"/>
        <v>16198.714285714286</v>
      </c>
      <c r="H13" s="2"/>
      <c r="I13" s="2">
        <f t="shared" si="2"/>
        <v>323974.28571428574</v>
      </c>
      <c r="J13" s="2">
        <f t="shared" si="3"/>
        <v>121336.48000000001</v>
      </c>
      <c r="K13" s="2">
        <v>218836.52</v>
      </c>
      <c r="L13" s="7" t="s">
        <v>8</v>
      </c>
      <c r="M13" s="8">
        <v>45861</v>
      </c>
    </row>
    <row r="14" spans="1:13" ht="16.5">
      <c r="A14" s="10" t="s">
        <v>22</v>
      </c>
      <c r="B14" s="5" t="s">
        <v>31</v>
      </c>
      <c r="C14" s="11">
        <v>45852</v>
      </c>
      <c r="D14" s="11">
        <v>45858</v>
      </c>
      <c r="E14" s="11">
        <v>45858</v>
      </c>
      <c r="F14" s="1">
        <v>335727</v>
      </c>
      <c r="G14" s="30">
        <f t="shared" si="1"/>
        <v>15987</v>
      </c>
      <c r="H14" s="1"/>
      <c r="I14" s="1">
        <f t="shared" si="2"/>
        <v>319740</v>
      </c>
      <c r="J14" s="1">
        <f t="shared" si="3"/>
        <v>125507.07999999999</v>
      </c>
      <c r="K14" s="1">
        <v>210219.92</v>
      </c>
      <c r="L14" s="5" t="s">
        <v>8</v>
      </c>
      <c r="M14" s="6">
        <v>45868</v>
      </c>
    </row>
    <row r="15" spans="1:13" ht="17.25" thickBot="1">
      <c r="A15" s="12" t="s">
        <v>23</v>
      </c>
      <c r="B15" s="7" t="s">
        <v>31</v>
      </c>
      <c r="C15" s="13">
        <v>45852</v>
      </c>
      <c r="D15" s="13">
        <v>45858</v>
      </c>
      <c r="E15" s="13">
        <v>45858</v>
      </c>
      <c r="F15" s="2">
        <v>7714.3</v>
      </c>
      <c r="G15" s="31">
        <f t="shared" si="1"/>
        <v>367.34761904761905</v>
      </c>
      <c r="H15" s="2"/>
      <c r="I15" s="2">
        <f t="shared" si="2"/>
        <v>7346.9523809523807</v>
      </c>
      <c r="J15" s="2">
        <f t="shared" si="3"/>
        <v>0</v>
      </c>
      <c r="K15" s="2">
        <v>7714.3</v>
      </c>
      <c r="L15" s="7" t="s">
        <v>9</v>
      </c>
      <c r="M15" s="8">
        <v>45868</v>
      </c>
    </row>
    <row r="16" spans="1:13" ht="16.5">
      <c r="A16" s="10" t="s">
        <v>24</v>
      </c>
      <c r="B16" s="5" t="s">
        <v>31</v>
      </c>
      <c r="C16" s="11">
        <v>45859</v>
      </c>
      <c r="D16" s="11">
        <v>45865</v>
      </c>
      <c r="E16" s="11">
        <v>45866</v>
      </c>
      <c r="F16" s="1">
        <v>379214</v>
      </c>
      <c r="G16" s="30">
        <f t="shared" si="1"/>
        <v>18057.809523809523</v>
      </c>
      <c r="H16" s="1"/>
      <c r="I16" s="1">
        <f t="shared" si="2"/>
        <v>361156.19047619047</v>
      </c>
      <c r="J16" s="1">
        <f t="shared" si="3"/>
        <v>186198.47</v>
      </c>
      <c r="K16" s="28">
        <v>193015.53</v>
      </c>
      <c r="L16" s="5" t="s">
        <v>8</v>
      </c>
      <c r="M16" s="6">
        <v>45877</v>
      </c>
    </row>
    <row r="17" spans="1:13" ht="17.25" thickBot="1">
      <c r="A17" s="12" t="s">
        <v>25</v>
      </c>
      <c r="B17" s="7" t="s">
        <v>31</v>
      </c>
      <c r="C17" s="13">
        <v>45859</v>
      </c>
      <c r="D17" s="13">
        <v>45865</v>
      </c>
      <c r="E17" s="13">
        <v>45866</v>
      </c>
      <c r="F17" s="2">
        <v>9036.75</v>
      </c>
      <c r="G17" s="31">
        <f t="shared" si="1"/>
        <v>430.32142857142856</v>
      </c>
      <c r="H17" s="2"/>
      <c r="I17" s="2">
        <f t="shared" si="2"/>
        <v>8606.4285714285706</v>
      </c>
      <c r="J17" s="2">
        <f t="shared" si="3"/>
        <v>489.35000000000036</v>
      </c>
      <c r="K17" s="29">
        <v>8547.4</v>
      </c>
      <c r="L17" s="7" t="s">
        <v>9</v>
      </c>
      <c r="M17" s="8">
        <v>45877</v>
      </c>
    </row>
    <row r="18" spans="1:13" ht="16.5">
      <c r="A18" s="10" t="s">
        <v>26</v>
      </c>
      <c r="B18" s="5" t="s">
        <v>31</v>
      </c>
      <c r="C18" s="11">
        <v>45866</v>
      </c>
      <c r="D18" s="11">
        <v>45872</v>
      </c>
      <c r="E18" s="11">
        <v>45872</v>
      </c>
      <c r="F18" s="1">
        <v>491753</v>
      </c>
      <c r="G18" s="30">
        <f t="shared" si="1"/>
        <v>23416.809523809527</v>
      </c>
      <c r="H18" s="1"/>
      <c r="I18" s="1">
        <f t="shared" si="2"/>
        <v>468336.19047619047</v>
      </c>
      <c r="J18" s="1">
        <f t="shared" si="3"/>
        <v>158591.35999999999</v>
      </c>
      <c r="K18" s="26">
        <v>333161.64</v>
      </c>
      <c r="L18" s="5" t="s">
        <v>8</v>
      </c>
      <c r="M18" s="6">
        <v>45884</v>
      </c>
    </row>
    <row r="19" spans="1:13" ht="17.25" thickBot="1">
      <c r="A19" s="12" t="s">
        <v>27</v>
      </c>
      <c r="B19" s="7" t="s">
        <v>31</v>
      </c>
      <c r="C19" s="13">
        <v>45866</v>
      </c>
      <c r="D19" s="13">
        <v>45872</v>
      </c>
      <c r="E19" s="13">
        <v>45873</v>
      </c>
      <c r="F19" s="2">
        <v>8398.83</v>
      </c>
      <c r="G19" s="31">
        <f t="shared" si="1"/>
        <v>399.94428571428568</v>
      </c>
      <c r="H19" s="2"/>
      <c r="I19" s="2">
        <f t="shared" si="2"/>
        <v>7998.8857142857141</v>
      </c>
      <c r="J19" s="2">
        <f t="shared" si="3"/>
        <v>0</v>
      </c>
      <c r="K19" s="27">
        <v>8398.83</v>
      </c>
      <c r="L19" s="7" t="s">
        <v>9</v>
      </c>
      <c r="M19" s="8">
        <v>45884</v>
      </c>
    </row>
    <row r="20" spans="1:13" ht="16.5">
      <c r="A20" s="17">
        <v>448942923</v>
      </c>
      <c r="B20" s="5" t="s">
        <v>31</v>
      </c>
      <c r="C20" s="11">
        <v>45873</v>
      </c>
      <c r="D20" s="11">
        <v>45879</v>
      </c>
      <c r="E20" s="11">
        <v>45880</v>
      </c>
      <c r="F20" s="1">
        <v>562894</v>
      </c>
      <c r="G20" s="30">
        <f t="shared" si="1"/>
        <v>26804.476190476191</v>
      </c>
      <c r="H20" s="1"/>
      <c r="I20" s="1">
        <f t="shared" si="2"/>
        <v>536089.52380952379</v>
      </c>
      <c r="J20" s="1">
        <f t="shared" si="3"/>
        <v>220758.56</v>
      </c>
      <c r="K20" s="22">
        <v>342135.44</v>
      </c>
      <c r="L20" s="5" t="s">
        <v>8</v>
      </c>
      <c r="M20" s="24">
        <v>45890</v>
      </c>
    </row>
    <row r="21" spans="1:13" ht="17.25" thickBot="1">
      <c r="A21" s="16">
        <v>448942943</v>
      </c>
      <c r="B21" s="7" t="s">
        <v>31</v>
      </c>
      <c r="C21" s="13">
        <v>45873</v>
      </c>
      <c r="D21" s="13">
        <v>45879</v>
      </c>
      <c r="E21" s="13">
        <v>45880</v>
      </c>
      <c r="F21" s="2">
        <v>15759.29</v>
      </c>
      <c r="G21" s="31">
        <f t="shared" si="1"/>
        <v>750.44238095238097</v>
      </c>
      <c r="H21" s="2"/>
      <c r="I21" s="2">
        <f t="shared" si="2"/>
        <v>15008.847619047619</v>
      </c>
      <c r="J21" s="2">
        <f t="shared" si="3"/>
        <v>0</v>
      </c>
      <c r="K21" s="23">
        <v>15759.29</v>
      </c>
      <c r="L21" s="7" t="s">
        <v>9</v>
      </c>
      <c r="M21" s="25">
        <v>45890</v>
      </c>
    </row>
    <row r="22" spans="1:13" ht="16.5">
      <c r="A22" s="17">
        <v>455249165</v>
      </c>
      <c r="B22" s="5" t="s">
        <v>31</v>
      </c>
      <c r="C22" s="11">
        <v>45880</v>
      </c>
      <c r="D22" s="11">
        <v>45886</v>
      </c>
      <c r="E22" s="11">
        <v>45887</v>
      </c>
      <c r="F22" s="1">
        <v>485524</v>
      </c>
      <c r="G22" s="30">
        <f t="shared" si="1"/>
        <v>23120.190476190477</v>
      </c>
      <c r="H22" s="1">
        <v>654.30999999999995</v>
      </c>
      <c r="I22" s="1">
        <f t="shared" si="2"/>
        <v>463058.11952380952</v>
      </c>
      <c r="J22" s="1">
        <f t="shared" si="3"/>
        <v>203633.46999999997</v>
      </c>
      <c r="K22" s="19">
        <v>282544.84000000003</v>
      </c>
      <c r="L22" s="5" t="s">
        <v>8</v>
      </c>
      <c r="M22" s="20">
        <v>45896</v>
      </c>
    </row>
    <row r="23" spans="1:13" ht="17.25" thickBot="1">
      <c r="A23" s="16">
        <v>455249167</v>
      </c>
      <c r="B23" s="7" t="s">
        <v>31</v>
      </c>
      <c r="C23" s="13">
        <v>45880</v>
      </c>
      <c r="D23" s="13">
        <v>45886</v>
      </c>
      <c r="E23" s="13">
        <v>45887</v>
      </c>
      <c r="F23" s="2">
        <v>8840.07</v>
      </c>
      <c r="G23" s="31">
        <f t="shared" si="1"/>
        <v>420.95571428571424</v>
      </c>
      <c r="H23" s="2"/>
      <c r="I23" s="2">
        <f t="shared" si="2"/>
        <v>8419.1142857142859</v>
      </c>
      <c r="J23" s="2">
        <f t="shared" si="3"/>
        <v>110.79999999999927</v>
      </c>
      <c r="K23" s="18">
        <v>8729.27</v>
      </c>
      <c r="L23" s="7" t="s">
        <v>9</v>
      </c>
      <c r="M23" s="21">
        <v>45896</v>
      </c>
    </row>
    <row r="24" spans="1:13" ht="16.5">
      <c r="A24" s="17">
        <v>461367645</v>
      </c>
      <c r="B24" s="5" t="s">
        <v>31</v>
      </c>
      <c r="C24" s="11">
        <v>45887</v>
      </c>
      <c r="D24" s="11">
        <v>45893</v>
      </c>
      <c r="E24" s="11">
        <v>45894</v>
      </c>
      <c r="F24" s="1">
        <v>12638.38</v>
      </c>
      <c r="G24" s="30">
        <f t="shared" si="1"/>
        <v>601.82761904761901</v>
      </c>
      <c r="H24" s="1"/>
      <c r="I24" s="1">
        <f t="shared" si="2"/>
        <v>12036.55238095238</v>
      </c>
      <c r="J24" s="1">
        <f t="shared" si="3"/>
        <v>376.1299999999992</v>
      </c>
      <c r="K24" s="1">
        <v>12262.25</v>
      </c>
      <c r="L24" s="5" t="s">
        <v>8</v>
      </c>
      <c r="M24" s="6"/>
    </row>
    <row r="25" spans="1:13" ht="17.25" thickBot="1">
      <c r="A25" s="16">
        <v>461367653</v>
      </c>
      <c r="B25" s="7" t="s">
        <v>31</v>
      </c>
      <c r="C25" s="13">
        <v>45887</v>
      </c>
      <c r="D25" s="13">
        <v>45893</v>
      </c>
      <c r="E25" s="13">
        <v>45894</v>
      </c>
      <c r="F25" s="2">
        <v>517872</v>
      </c>
      <c r="G25" s="31">
        <f t="shared" si="1"/>
        <v>24660.571428571428</v>
      </c>
      <c r="H25" s="2"/>
      <c r="I25" s="2">
        <f t="shared" si="2"/>
        <v>493211.42857142858</v>
      </c>
      <c r="J25" s="2">
        <f t="shared" si="3"/>
        <v>211934.96000000002</v>
      </c>
      <c r="K25" s="2">
        <v>305937.03999999998</v>
      </c>
      <c r="L25" s="7" t="s">
        <v>9</v>
      </c>
      <c r="M25" s="8"/>
    </row>
    <row r="26" spans="1:13" ht="16.5">
      <c r="A26" s="17">
        <v>467863059</v>
      </c>
      <c r="B26" s="5" t="s">
        <v>31</v>
      </c>
      <c r="C26" s="11">
        <v>45894</v>
      </c>
      <c r="D26" s="11">
        <v>45900</v>
      </c>
      <c r="E26" s="11">
        <v>45901</v>
      </c>
      <c r="F26" s="1">
        <v>549374.6</v>
      </c>
      <c r="G26" s="30">
        <f t="shared" si="1"/>
        <v>26160.695238095235</v>
      </c>
      <c r="H26" s="1">
        <v>483.3</v>
      </c>
      <c r="I26" s="1">
        <f t="shared" si="2"/>
        <v>523697.20476190472</v>
      </c>
      <c r="J26" s="1">
        <f t="shared" si="3"/>
        <v>226011.12</v>
      </c>
      <c r="K26" s="1">
        <v>323846.78000000003</v>
      </c>
      <c r="L26" s="5" t="s">
        <v>9</v>
      </c>
      <c r="M26" s="6"/>
    </row>
    <row r="27" spans="1:13" ht="17.25" thickBot="1">
      <c r="A27" s="16">
        <v>467863078</v>
      </c>
      <c r="B27" s="7" t="s">
        <v>31</v>
      </c>
      <c r="C27" s="13">
        <v>45894</v>
      </c>
      <c r="D27" s="13">
        <v>45900</v>
      </c>
      <c r="E27" s="13">
        <v>45901</v>
      </c>
      <c r="F27" s="2">
        <v>7758.19</v>
      </c>
      <c r="G27" s="31">
        <f t="shared" si="1"/>
        <v>369.43761904761902</v>
      </c>
      <c r="H27" s="2"/>
      <c r="I27" s="2">
        <f t="shared" si="2"/>
        <v>7388.7523809523809</v>
      </c>
      <c r="J27" s="2">
        <f t="shared" si="3"/>
        <v>1335.7599999999993</v>
      </c>
      <c r="K27" s="2">
        <v>6422.43</v>
      </c>
      <c r="L27" s="7" t="s">
        <v>8</v>
      </c>
      <c r="M27" s="8"/>
    </row>
    <row r="28" spans="1:13" ht="16.5">
      <c r="A28" s="36"/>
      <c r="B28" s="37"/>
      <c r="C28" s="38"/>
      <c r="D28" s="38"/>
      <c r="E28" s="38"/>
      <c r="F28" s="34"/>
      <c r="G28" s="39"/>
      <c r="H28" s="34"/>
      <c r="I28" s="33"/>
      <c r="J28" s="34">
        <f t="shared" si="3"/>
        <v>0</v>
      </c>
      <c r="K28" s="34"/>
      <c r="L28" s="37" t="s">
        <v>8</v>
      </c>
      <c r="M28" s="40"/>
    </row>
    <row r="29" spans="1:13" ht="17.25" thickBot="1">
      <c r="A29" s="12"/>
      <c r="B29" s="7"/>
      <c r="C29" s="13"/>
      <c r="D29" s="13"/>
      <c r="E29" s="13"/>
      <c r="F29" s="2"/>
      <c r="G29" s="31"/>
      <c r="H29" s="2"/>
      <c r="I29" s="2"/>
      <c r="J29" s="2">
        <f t="shared" ref="J29:J37" si="4">F29-K29</f>
        <v>0</v>
      </c>
      <c r="K29" s="2"/>
      <c r="L29" s="7" t="s">
        <v>9</v>
      </c>
      <c r="M29" s="8"/>
    </row>
    <row r="30" spans="1:13" ht="16.5">
      <c r="A30" s="10"/>
      <c r="B30" s="5"/>
      <c r="C30" s="11"/>
      <c r="D30" s="11"/>
      <c r="E30" s="11"/>
      <c r="F30" s="1"/>
      <c r="G30" s="30"/>
      <c r="H30" s="1"/>
      <c r="I30" s="55"/>
      <c r="J30" s="1">
        <f t="shared" si="4"/>
        <v>0</v>
      </c>
      <c r="K30" s="1"/>
      <c r="L30" s="5" t="s">
        <v>9</v>
      </c>
      <c r="M30" s="6"/>
    </row>
    <row r="31" spans="1:13" ht="17.25" thickBot="1">
      <c r="A31" s="12"/>
      <c r="B31" s="7"/>
      <c r="C31" s="13"/>
      <c r="D31" s="13"/>
      <c r="E31" s="13"/>
      <c r="F31" s="2"/>
      <c r="G31" s="31"/>
      <c r="H31" s="2"/>
      <c r="I31" s="2"/>
      <c r="J31" s="2">
        <f t="shared" si="4"/>
        <v>0</v>
      </c>
      <c r="K31" s="2"/>
      <c r="L31" s="7" t="s">
        <v>8</v>
      </c>
      <c r="M31" s="8"/>
    </row>
    <row r="32" spans="1:13" ht="16.5">
      <c r="A32" s="10"/>
      <c r="B32" s="5"/>
      <c r="C32" s="11"/>
      <c r="D32" s="11"/>
      <c r="E32" s="11"/>
      <c r="F32" s="1"/>
      <c r="G32" s="30"/>
      <c r="H32" s="1"/>
      <c r="I32" s="55"/>
      <c r="J32" s="1">
        <f t="shared" si="4"/>
        <v>0</v>
      </c>
      <c r="K32" s="1"/>
      <c r="L32" s="5" t="s">
        <v>8</v>
      </c>
      <c r="M32" s="6"/>
    </row>
    <row r="33" spans="1:13" ht="17.25" thickBot="1">
      <c r="A33" s="12"/>
      <c r="B33" s="7"/>
      <c r="C33" s="13"/>
      <c r="D33" s="13"/>
      <c r="E33" s="13"/>
      <c r="F33" s="2"/>
      <c r="G33" s="31"/>
      <c r="H33" s="2"/>
      <c r="I33" s="2"/>
      <c r="J33" s="2">
        <f t="shared" si="4"/>
        <v>0</v>
      </c>
      <c r="K33" s="2"/>
      <c r="L33" s="7" t="s">
        <v>9</v>
      </c>
      <c r="M33" s="8"/>
    </row>
    <row r="34" spans="1:13" ht="16.5">
      <c r="A34" s="10"/>
      <c r="B34" s="5"/>
      <c r="C34" s="11"/>
      <c r="D34" s="11"/>
      <c r="E34" s="11"/>
      <c r="F34" s="1"/>
      <c r="G34" s="30"/>
      <c r="H34" s="1"/>
      <c r="I34" s="55"/>
      <c r="J34" s="1">
        <f t="shared" si="4"/>
        <v>0</v>
      </c>
      <c r="K34" s="1"/>
      <c r="L34" s="5" t="s">
        <v>8</v>
      </c>
      <c r="M34" s="14"/>
    </row>
    <row r="35" spans="1:13" ht="17.25" thickBot="1">
      <c r="A35" s="12"/>
      <c r="B35" s="7"/>
      <c r="C35" s="13"/>
      <c r="D35" s="13"/>
      <c r="E35" s="13"/>
      <c r="F35" s="2"/>
      <c r="G35" s="31"/>
      <c r="H35" s="2"/>
      <c r="I35" s="2"/>
      <c r="J35" s="2">
        <f t="shared" si="4"/>
        <v>0</v>
      </c>
      <c r="K35" s="2"/>
      <c r="L35" s="7" t="s">
        <v>9</v>
      </c>
      <c r="M35" s="15"/>
    </row>
    <row r="36" spans="1:13" ht="16.5">
      <c r="A36" s="10"/>
      <c r="B36" s="5"/>
      <c r="C36" s="11"/>
      <c r="D36" s="11"/>
      <c r="E36" s="11"/>
      <c r="F36" s="1"/>
      <c r="G36" s="30"/>
      <c r="H36" s="1"/>
      <c r="I36" s="55"/>
      <c r="J36" s="1">
        <f t="shared" si="4"/>
        <v>0</v>
      </c>
      <c r="K36" s="1"/>
      <c r="L36" s="5" t="s">
        <v>8</v>
      </c>
      <c r="M36" s="14"/>
    </row>
    <row r="37" spans="1:13" ht="17.25" thickBot="1">
      <c r="A37" s="12"/>
      <c r="B37" s="7"/>
      <c r="C37" s="13"/>
      <c r="D37" s="13"/>
      <c r="E37" s="13"/>
      <c r="F37" s="2"/>
      <c r="G37" s="31"/>
      <c r="H37" s="2"/>
      <c r="I37" s="2"/>
      <c r="J37" s="2">
        <f t="shared" si="4"/>
        <v>0</v>
      </c>
      <c r="K37" s="2"/>
      <c r="L37" s="7" t="s">
        <v>9</v>
      </c>
      <c r="M37" s="15"/>
    </row>
  </sheetData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pane ySplit="1" topLeftCell="A5" activePane="bottomLeft" state="frozen"/>
      <selection pane="bottomLeft" activeCell="L30" sqref="L30"/>
    </sheetView>
  </sheetViews>
  <sheetFormatPr defaultColWidth="15" defaultRowHeight="15"/>
  <cols>
    <col min="1" max="1" width="15" style="3" customWidth="1"/>
    <col min="2" max="2" width="17.42578125" style="3" customWidth="1"/>
    <col min="3" max="4" width="15" style="3" customWidth="1"/>
    <col min="5" max="5" width="18" style="3" customWidth="1"/>
    <col min="6" max="6" width="15" style="3" customWidth="1"/>
    <col min="7" max="7" width="15" style="32" customWidth="1"/>
    <col min="8" max="8" width="15" style="3" customWidth="1"/>
    <col min="9" max="12" width="16.85546875" style="3" customWidth="1"/>
    <col min="13" max="13" width="20.85546875" style="3" customWidth="1"/>
    <col min="14" max="14" width="19.7109375" style="3" customWidth="1"/>
    <col min="15" max="16384" width="15" style="3"/>
  </cols>
  <sheetData>
    <row r="1" spans="1:15" s="9" customFormat="1" ht="38.25" customHeight="1" thickBot="1">
      <c r="A1" s="41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3" t="s">
        <v>34</v>
      </c>
      <c r="H1" s="42" t="s">
        <v>30</v>
      </c>
      <c r="I1" s="42" t="s">
        <v>32</v>
      </c>
      <c r="J1" s="42" t="s">
        <v>29</v>
      </c>
      <c r="K1" s="42" t="s">
        <v>36</v>
      </c>
      <c r="L1" s="42" t="s">
        <v>35</v>
      </c>
      <c r="M1" s="42" t="s">
        <v>6</v>
      </c>
      <c r="N1" s="42" t="s">
        <v>7</v>
      </c>
      <c r="O1" s="44" t="s">
        <v>28</v>
      </c>
    </row>
    <row r="2" spans="1:15" ht="16.5">
      <c r="A2" s="45" t="s">
        <v>10</v>
      </c>
      <c r="B2" s="46" t="s">
        <v>31</v>
      </c>
      <c r="C2" s="47">
        <v>45810</v>
      </c>
      <c r="D2" s="47">
        <v>45816</v>
      </c>
      <c r="E2" s="47">
        <v>45817</v>
      </c>
      <c r="F2" s="48">
        <v>601996</v>
      </c>
      <c r="G2" s="48">
        <f>F2/120*20</f>
        <v>100332.66666666666</v>
      </c>
      <c r="H2" s="48"/>
      <c r="I2" s="48">
        <f>F2-G2+H2</f>
        <v>501663.33333333337</v>
      </c>
      <c r="J2" s="48">
        <f t="shared" ref="J2:J9" si="0">F2-M2</f>
        <v>271855.2</v>
      </c>
      <c r="K2" s="48"/>
      <c r="L2" s="48">
        <f t="shared" ref="L2:L26" si="1">J2-K2</f>
        <v>271855.2</v>
      </c>
      <c r="M2" s="48">
        <v>330140.79999999999</v>
      </c>
      <c r="N2" s="46" t="s">
        <v>8</v>
      </c>
      <c r="O2" s="49">
        <v>45828</v>
      </c>
    </row>
    <row r="3" spans="1:15" ht="17.25" thickBot="1">
      <c r="A3" s="50" t="s">
        <v>11</v>
      </c>
      <c r="B3" s="51" t="s">
        <v>31</v>
      </c>
      <c r="C3" s="52">
        <v>45810</v>
      </c>
      <c r="D3" s="52">
        <v>45816</v>
      </c>
      <c r="E3" s="52">
        <v>45817</v>
      </c>
      <c r="F3" s="53">
        <v>14444.12</v>
      </c>
      <c r="G3" s="53">
        <f>F3/120*20</f>
        <v>2407.3533333333335</v>
      </c>
      <c r="H3" s="53"/>
      <c r="I3" s="53">
        <f t="shared" ref="I3:I27" si="2">F3-G3+H3</f>
        <v>12036.766666666666</v>
      </c>
      <c r="J3" s="53">
        <f t="shared" si="0"/>
        <v>730.93000000000029</v>
      </c>
      <c r="K3" s="53"/>
      <c r="L3" s="53">
        <f t="shared" si="1"/>
        <v>730.93000000000029</v>
      </c>
      <c r="M3" s="53">
        <v>13713.19</v>
      </c>
      <c r="N3" s="51" t="s">
        <v>9</v>
      </c>
      <c r="O3" s="54">
        <v>45828</v>
      </c>
    </row>
    <row r="4" spans="1:15" ht="16.5">
      <c r="A4" s="45" t="s">
        <v>12</v>
      </c>
      <c r="B4" s="46" t="s">
        <v>31</v>
      </c>
      <c r="C4" s="47">
        <v>45817</v>
      </c>
      <c r="D4" s="47">
        <v>45823</v>
      </c>
      <c r="E4" s="47">
        <v>45824</v>
      </c>
      <c r="F4" s="48">
        <v>460459</v>
      </c>
      <c r="G4" s="48">
        <f t="shared" ref="G4:G27" si="3">F4/120*20</f>
        <v>76743.166666666672</v>
      </c>
      <c r="H4" s="48"/>
      <c r="I4" s="48">
        <f t="shared" si="2"/>
        <v>383715.83333333331</v>
      </c>
      <c r="J4" s="48">
        <f t="shared" si="0"/>
        <v>149108.79999999999</v>
      </c>
      <c r="K4" s="48"/>
      <c r="L4" s="48">
        <f t="shared" si="1"/>
        <v>149108.79999999999</v>
      </c>
      <c r="M4" s="48">
        <v>311350.2</v>
      </c>
      <c r="N4" s="46" t="s">
        <v>8</v>
      </c>
      <c r="O4" s="49">
        <v>45835</v>
      </c>
    </row>
    <row r="5" spans="1:15" ht="17.25" thickBot="1">
      <c r="A5" s="50" t="s">
        <v>13</v>
      </c>
      <c r="B5" s="51" t="s">
        <v>31</v>
      </c>
      <c r="C5" s="52">
        <v>45817</v>
      </c>
      <c r="D5" s="52">
        <v>45823</v>
      </c>
      <c r="E5" s="52">
        <v>45824</v>
      </c>
      <c r="F5" s="53">
        <v>11904.3</v>
      </c>
      <c r="G5" s="53">
        <f t="shared" si="3"/>
        <v>1984.05</v>
      </c>
      <c r="H5" s="53"/>
      <c r="I5" s="53">
        <f t="shared" si="2"/>
        <v>9920.25</v>
      </c>
      <c r="J5" s="53">
        <f t="shared" si="0"/>
        <v>846.42999999999847</v>
      </c>
      <c r="K5" s="53"/>
      <c r="L5" s="53">
        <f t="shared" si="1"/>
        <v>846.42999999999847</v>
      </c>
      <c r="M5" s="53">
        <v>11057.87</v>
      </c>
      <c r="N5" s="51" t="s">
        <v>9</v>
      </c>
      <c r="O5" s="54">
        <v>45835</v>
      </c>
    </row>
    <row r="6" spans="1:15" ht="16.5">
      <c r="A6" s="45" t="s">
        <v>14</v>
      </c>
      <c r="B6" s="46" t="s">
        <v>31</v>
      </c>
      <c r="C6" s="47">
        <v>45824</v>
      </c>
      <c r="D6" s="47">
        <v>45830</v>
      </c>
      <c r="E6" s="47">
        <v>45830</v>
      </c>
      <c r="F6" s="48">
        <v>350733.28</v>
      </c>
      <c r="G6" s="48">
        <f t="shared" si="3"/>
        <v>58455.546666666669</v>
      </c>
      <c r="H6" s="48"/>
      <c r="I6" s="48">
        <f t="shared" si="2"/>
        <v>292277.73333333334</v>
      </c>
      <c r="J6" s="48">
        <f t="shared" si="0"/>
        <v>138854.25000000003</v>
      </c>
      <c r="K6" s="48"/>
      <c r="L6" s="48">
        <f t="shared" si="1"/>
        <v>138854.25000000003</v>
      </c>
      <c r="M6" s="48">
        <v>211879.03</v>
      </c>
      <c r="N6" s="46" t="s">
        <v>8</v>
      </c>
      <c r="O6" s="49">
        <v>45845</v>
      </c>
    </row>
    <row r="7" spans="1:15" ht="17.25" thickBot="1">
      <c r="A7" s="50" t="s">
        <v>15</v>
      </c>
      <c r="B7" s="51" t="s">
        <v>31</v>
      </c>
      <c r="C7" s="52">
        <v>45824</v>
      </c>
      <c r="D7" s="52">
        <v>45830</v>
      </c>
      <c r="E7" s="52">
        <v>45831</v>
      </c>
      <c r="F7" s="53">
        <v>7953.4</v>
      </c>
      <c r="G7" s="53">
        <f t="shared" si="3"/>
        <v>1325.5666666666666</v>
      </c>
      <c r="H7" s="53"/>
      <c r="I7" s="53">
        <f t="shared" si="2"/>
        <v>6627.833333333333</v>
      </c>
      <c r="J7" s="53">
        <f t="shared" si="0"/>
        <v>0</v>
      </c>
      <c r="K7" s="53"/>
      <c r="L7" s="53">
        <f t="shared" si="1"/>
        <v>0</v>
      </c>
      <c r="M7" s="53">
        <v>7953.4</v>
      </c>
      <c r="N7" s="51" t="s">
        <v>9</v>
      </c>
      <c r="O7" s="54">
        <v>45845</v>
      </c>
    </row>
    <row r="8" spans="1:15" ht="16.5">
      <c r="A8" s="45" t="s">
        <v>16</v>
      </c>
      <c r="B8" s="46" t="s">
        <v>31</v>
      </c>
      <c r="C8" s="47">
        <v>45831</v>
      </c>
      <c r="D8" s="47">
        <v>45837</v>
      </c>
      <c r="E8" s="47">
        <v>45837</v>
      </c>
      <c r="F8" s="48">
        <v>16818.04</v>
      </c>
      <c r="G8" s="48">
        <f t="shared" si="3"/>
        <v>2803.0066666666671</v>
      </c>
      <c r="H8" s="48"/>
      <c r="I8" s="48">
        <f t="shared" si="2"/>
        <v>14015.033333333333</v>
      </c>
      <c r="J8" s="48">
        <f t="shared" si="0"/>
        <v>0</v>
      </c>
      <c r="K8" s="48"/>
      <c r="L8" s="48">
        <f t="shared" si="1"/>
        <v>0</v>
      </c>
      <c r="M8" s="48">
        <v>16818.04</v>
      </c>
      <c r="N8" s="46" t="s">
        <v>9</v>
      </c>
      <c r="O8" s="49">
        <v>45849</v>
      </c>
    </row>
    <row r="9" spans="1:15" ht="17.25" thickBot="1">
      <c r="A9" s="50" t="s">
        <v>17</v>
      </c>
      <c r="B9" s="51" t="s">
        <v>31</v>
      </c>
      <c r="C9" s="52">
        <v>45831</v>
      </c>
      <c r="D9" s="52">
        <v>45837</v>
      </c>
      <c r="E9" s="52">
        <v>45837</v>
      </c>
      <c r="F9" s="53">
        <v>338440</v>
      </c>
      <c r="G9" s="53">
        <f t="shared" si="3"/>
        <v>56406.666666666672</v>
      </c>
      <c r="H9" s="53"/>
      <c r="I9" s="53">
        <f t="shared" si="2"/>
        <v>282033.33333333331</v>
      </c>
      <c r="J9" s="53">
        <f t="shared" si="0"/>
        <v>218195.47999999998</v>
      </c>
      <c r="K9" s="53"/>
      <c r="L9" s="53">
        <f t="shared" si="1"/>
        <v>218195.47999999998</v>
      </c>
      <c r="M9" s="53">
        <v>120244.52</v>
      </c>
      <c r="N9" s="51" t="s">
        <v>8</v>
      </c>
      <c r="O9" s="54">
        <v>45849</v>
      </c>
    </row>
    <row r="10" spans="1:15" ht="16.5">
      <c r="A10" s="10" t="s">
        <v>18</v>
      </c>
      <c r="B10" s="5" t="s">
        <v>31</v>
      </c>
      <c r="C10" s="11">
        <v>45838</v>
      </c>
      <c r="D10" s="11">
        <v>45844</v>
      </c>
      <c r="E10" s="11">
        <v>45844</v>
      </c>
      <c r="F10" s="1">
        <v>423983.91</v>
      </c>
      <c r="G10" s="30">
        <f t="shared" si="3"/>
        <v>70663.984999999986</v>
      </c>
      <c r="H10" s="1">
        <v>1117.81</v>
      </c>
      <c r="I10" s="1">
        <f t="shared" si="2"/>
        <v>354437.73499999999</v>
      </c>
      <c r="J10" s="1">
        <f t="shared" ref="J10:J28" si="4">F10+H10-M10</f>
        <v>145870.18</v>
      </c>
      <c r="K10" s="1">
        <v>15818.6</v>
      </c>
      <c r="L10" s="1">
        <f t="shared" si="1"/>
        <v>130051.57999999999</v>
      </c>
      <c r="M10" s="1">
        <v>279231.53999999998</v>
      </c>
      <c r="N10" s="5" t="s">
        <v>8</v>
      </c>
      <c r="O10" s="6">
        <v>45856</v>
      </c>
    </row>
    <row r="11" spans="1:15" ht="17.25" thickBot="1">
      <c r="A11" s="12" t="s">
        <v>19</v>
      </c>
      <c r="B11" s="7" t="s">
        <v>31</v>
      </c>
      <c r="C11" s="13">
        <v>45838</v>
      </c>
      <c r="D11" s="13">
        <v>45844</v>
      </c>
      <c r="E11" s="13">
        <v>45844</v>
      </c>
      <c r="F11" s="2">
        <v>10804.82</v>
      </c>
      <c r="G11" s="31">
        <f t="shared" si="3"/>
        <v>1800.8033333333333</v>
      </c>
      <c r="H11" s="2"/>
      <c r="I11" s="2">
        <f t="shared" si="2"/>
        <v>9004.0166666666664</v>
      </c>
      <c r="J11" s="2">
        <f t="shared" si="4"/>
        <v>238.22999999999956</v>
      </c>
      <c r="K11" s="2">
        <f>J11/120*20</f>
        <v>39.704999999999927</v>
      </c>
      <c r="L11" s="2">
        <f t="shared" si="1"/>
        <v>198.52499999999964</v>
      </c>
      <c r="M11" s="2">
        <v>10566.59</v>
      </c>
      <c r="N11" s="7" t="s">
        <v>9</v>
      </c>
      <c r="O11" s="8">
        <v>45856</v>
      </c>
    </row>
    <row r="12" spans="1:15" ht="16.5">
      <c r="A12" s="10" t="s">
        <v>20</v>
      </c>
      <c r="B12" s="5" t="s">
        <v>31</v>
      </c>
      <c r="C12" s="11">
        <v>45845</v>
      </c>
      <c r="D12" s="11">
        <v>45851</v>
      </c>
      <c r="E12" s="11">
        <v>45851</v>
      </c>
      <c r="F12" s="1">
        <v>9982.35</v>
      </c>
      <c r="G12" s="30">
        <f t="shared" si="3"/>
        <v>1663.7249999999999</v>
      </c>
      <c r="H12" s="1"/>
      <c r="I12" s="1">
        <f t="shared" si="2"/>
        <v>8318.625</v>
      </c>
      <c r="J12" s="1">
        <f t="shared" si="4"/>
        <v>792.45000000000073</v>
      </c>
      <c r="K12" s="1">
        <f>J12/120*20</f>
        <v>132.07500000000013</v>
      </c>
      <c r="L12" s="1">
        <f t="shared" si="1"/>
        <v>660.37500000000057</v>
      </c>
      <c r="M12" s="1">
        <v>9189.9</v>
      </c>
      <c r="N12" s="5" t="s">
        <v>9</v>
      </c>
      <c r="O12" s="6">
        <v>45861</v>
      </c>
    </row>
    <row r="13" spans="1:15" ht="17.25" thickBot="1">
      <c r="A13" s="12" t="s">
        <v>21</v>
      </c>
      <c r="B13" s="7" t="s">
        <v>31</v>
      </c>
      <c r="C13" s="13">
        <v>45845</v>
      </c>
      <c r="D13" s="13">
        <v>45851</v>
      </c>
      <c r="E13" s="13">
        <v>45851</v>
      </c>
      <c r="F13" s="2">
        <v>340173</v>
      </c>
      <c r="G13" s="31">
        <f t="shared" si="3"/>
        <v>56695.5</v>
      </c>
      <c r="H13" s="2"/>
      <c r="I13" s="2">
        <f t="shared" si="2"/>
        <v>283477.5</v>
      </c>
      <c r="J13" s="2">
        <f t="shared" si="4"/>
        <v>121336.48000000001</v>
      </c>
      <c r="K13" s="2">
        <v>17220.53</v>
      </c>
      <c r="L13" s="2">
        <f t="shared" si="1"/>
        <v>104115.95000000001</v>
      </c>
      <c r="M13" s="2">
        <v>218836.52</v>
      </c>
      <c r="N13" s="7" t="s">
        <v>8</v>
      </c>
      <c r="O13" s="8">
        <v>45861</v>
      </c>
    </row>
    <row r="14" spans="1:15" ht="16.5">
      <c r="A14" s="10" t="s">
        <v>22</v>
      </c>
      <c r="B14" s="5" t="s">
        <v>31</v>
      </c>
      <c r="C14" s="11">
        <v>45852</v>
      </c>
      <c r="D14" s="11">
        <v>45858</v>
      </c>
      <c r="E14" s="11">
        <v>45858</v>
      </c>
      <c r="F14" s="1">
        <v>335727</v>
      </c>
      <c r="G14" s="30">
        <f t="shared" si="3"/>
        <v>55954.5</v>
      </c>
      <c r="H14" s="1"/>
      <c r="I14" s="1">
        <f t="shared" si="2"/>
        <v>279772.5</v>
      </c>
      <c r="J14" s="1">
        <f t="shared" si="4"/>
        <v>125507.07999999999</v>
      </c>
      <c r="K14" s="1">
        <v>17591.23</v>
      </c>
      <c r="L14" s="1">
        <f t="shared" si="1"/>
        <v>107915.84999999999</v>
      </c>
      <c r="M14" s="1">
        <v>210219.92</v>
      </c>
      <c r="N14" s="5" t="s">
        <v>8</v>
      </c>
      <c r="O14" s="6">
        <v>45868</v>
      </c>
    </row>
    <row r="15" spans="1:15" ht="17.25" thickBot="1">
      <c r="A15" s="12" t="s">
        <v>23</v>
      </c>
      <c r="B15" s="7" t="s">
        <v>31</v>
      </c>
      <c r="C15" s="13">
        <v>45852</v>
      </c>
      <c r="D15" s="13">
        <v>45858</v>
      </c>
      <c r="E15" s="13">
        <v>45858</v>
      </c>
      <c r="F15" s="2">
        <v>7714.3</v>
      </c>
      <c r="G15" s="31">
        <f t="shared" si="3"/>
        <v>1285.7166666666667</v>
      </c>
      <c r="H15" s="2"/>
      <c r="I15" s="2">
        <f t="shared" si="2"/>
        <v>6428.5833333333339</v>
      </c>
      <c r="J15" s="2">
        <f t="shared" si="4"/>
        <v>0</v>
      </c>
      <c r="K15" s="2">
        <v>0</v>
      </c>
      <c r="L15" s="2">
        <f t="shared" si="1"/>
        <v>0</v>
      </c>
      <c r="M15" s="2">
        <v>7714.3</v>
      </c>
      <c r="N15" s="7" t="s">
        <v>9</v>
      </c>
      <c r="O15" s="8">
        <v>45868</v>
      </c>
    </row>
    <row r="16" spans="1:15" ht="16.5">
      <c r="A16" s="10" t="s">
        <v>24</v>
      </c>
      <c r="B16" s="5" t="s">
        <v>31</v>
      </c>
      <c r="C16" s="11">
        <v>45859</v>
      </c>
      <c r="D16" s="11">
        <v>45865</v>
      </c>
      <c r="E16" s="11">
        <v>45866</v>
      </c>
      <c r="F16" s="1">
        <v>379214</v>
      </c>
      <c r="G16" s="30">
        <f t="shared" si="3"/>
        <v>63202.333333333336</v>
      </c>
      <c r="H16" s="1"/>
      <c r="I16" s="1">
        <f t="shared" si="2"/>
        <v>316011.66666666669</v>
      </c>
      <c r="J16" s="1">
        <f t="shared" si="4"/>
        <v>186198.47</v>
      </c>
      <c r="K16" s="1">
        <v>29344.1</v>
      </c>
      <c r="L16" s="1">
        <f t="shared" si="1"/>
        <v>156854.37</v>
      </c>
      <c r="M16" s="28">
        <v>193015.53</v>
      </c>
      <c r="N16" s="5" t="s">
        <v>8</v>
      </c>
      <c r="O16" s="6">
        <v>45877</v>
      </c>
    </row>
    <row r="17" spans="1:15" ht="17.25" thickBot="1">
      <c r="A17" s="12" t="s">
        <v>25</v>
      </c>
      <c r="B17" s="7" t="s">
        <v>31</v>
      </c>
      <c r="C17" s="13">
        <v>45859</v>
      </c>
      <c r="D17" s="13">
        <v>45865</v>
      </c>
      <c r="E17" s="13">
        <v>45866</v>
      </c>
      <c r="F17" s="2">
        <v>9036.75</v>
      </c>
      <c r="G17" s="31">
        <f t="shared" si="3"/>
        <v>1506.125</v>
      </c>
      <c r="H17" s="2"/>
      <c r="I17" s="2">
        <f t="shared" si="2"/>
        <v>7530.625</v>
      </c>
      <c r="J17" s="2">
        <f t="shared" si="4"/>
        <v>489.35000000000036</v>
      </c>
      <c r="K17" s="2">
        <f>J17/120*20</f>
        <v>81.558333333333394</v>
      </c>
      <c r="L17" s="2">
        <f t="shared" si="1"/>
        <v>407.79166666666697</v>
      </c>
      <c r="M17" s="29">
        <v>8547.4</v>
      </c>
      <c r="N17" s="7" t="s">
        <v>9</v>
      </c>
      <c r="O17" s="8">
        <v>45877</v>
      </c>
    </row>
    <row r="18" spans="1:15" ht="16.5">
      <c r="A18" s="10" t="s">
        <v>26</v>
      </c>
      <c r="B18" s="5" t="s">
        <v>31</v>
      </c>
      <c r="C18" s="11">
        <v>45866</v>
      </c>
      <c r="D18" s="11">
        <v>45872</v>
      </c>
      <c r="E18" s="11">
        <v>45872</v>
      </c>
      <c r="F18" s="1">
        <v>491753</v>
      </c>
      <c r="G18" s="30">
        <f t="shared" si="3"/>
        <v>81958.833333333328</v>
      </c>
      <c r="H18" s="1"/>
      <c r="I18" s="1">
        <f t="shared" si="2"/>
        <v>409794.16666666669</v>
      </c>
      <c r="J18" s="1">
        <f t="shared" si="4"/>
        <v>158591.35999999999</v>
      </c>
      <c r="K18" s="1">
        <v>21401.51</v>
      </c>
      <c r="L18" s="1">
        <f t="shared" si="1"/>
        <v>137189.84999999998</v>
      </c>
      <c r="M18" s="26">
        <v>333161.64</v>
      </c>
      <c r="N18" s="5" t="s">
        <v>8</v>
      </c>
      <c r="O18" s="6">
        <v>45884</v>
      </c>
    </row>
    <row r="19" spans="1:15" ht="17.25" thickBot="1">
      <c r="A19" s="12" t="s">
        <v>27</v>
      </c>
      <c r="B19" s="7" t="s">
        <v>31</v>
      </c>
      <c r="C19" s="13">
        <v>45866</v>
      </c>
      <c r="D19" s="13">
        <v>45872</v>
      </c>
      <c r="E19" s="13">
        <v>45873</v>
      </c>
      <c r="F19" s="2">
        <v>8398.83</v>
      </c>
      <c r="G19" s="31">
        <f t="shared" si="3"/>
        <v>1399.8050000000001</v>
      </c>
      <c r="H19" s="2"/>
      <c r="I19" s="2">
        <f t="shared" si="2"/>
        <v>6999.0249999999996</v>
      </c>
      <c r="J19" s="2">
        <f t="shared" si="4"/>
        <v>0</v>
      </c>
      <c r="K19" s="2">
        <v>0</v>
      </c>
      <c r="L19" s="2">
        <f t="shared" si="1"/>
        <v>0</v>
      </c>
      <c r="M19" s="27">
        <v>8398.83</v>
      </c>
      <c r="N19" s="7" t="s">
        <v>9</v>
      </c>
      <c r="O19" s="8">
        <v>45884</v>
      </c>
    </row>
    <row r="20" spans="1:15" ht="16.5">
      <c r="A20" s="17">
        <v>448942923</v>
      </c>
      <c r="B20" s="5" t="s">
        <v>31</v>
      </c>
      <c r="C20" s="11">
        <v>45873</v>
      </c>
      <c r="D20" s="11">
        <v>45879</v>
      </c>
      <c r="E20" s="11">
        <v>45880</v>
      </c>
      <c r="F20" s="1">
        <v>562894</v>
      </c>
      <c r="G20" s="30">
        <f t="shared" si="3"/>
        <v>93815.666666666672</v>
      </c>
      <c r="H20" s="1"/>
      <c r="I20" s="1">
        <f t="shared" si="2"/>
        <v>469078.33333333331</v>
      </c>
      <c r="J20" s="1">
        <f t="shared" si="4"/>
        <v>220758.56</v>
      </c>
      <c r="K20" s="1">
        <v>31477.1</v>
      </c>
      <c r="L20" s="1">
        <f t="shared" si="1"/>
        <v>189281.46</v>
      </c>
      <c r="M20" s="22">
        <v>342135.44</v>
      </c>
      <c r="N20" s="5" t="s">
        <v>8</v>
      </c>
      <c r="O20" s="24">
        <v>45890</v>
      </c>
    </row>
    <row r="21" spans="1:15" ht="17.25" thickBot="1">
      <c r="A21" s="16">
        <v>448942943</v>
      </c>
      <c r="B21" s="7" t="s">
        <v>31</v>
      </c>
      <c r="C21" s="13">
        <v>45873</v>
      </c>
      <c r="D21" s="13">
        <v>45879</v>
      </c>
      <c r="E21" s="13">
        <v>45880</v>
      </c>
      <c r="F21" s="2">
        <v>15759.29</v>
      </c>
      <c r="G21" s="31">
        <f t="shared" si="3"/>
        <v>2626.5483333333332</v>
      </c>
      <c r="H21" s="2"/>
      <c r="I21" s="2">
        <f t="shared" si="2"/>
        <v>13132.741666666669</v>
      </c>
      <c r="J21" s="2">
        <f t="shared" si="4"/>
        <v>0</v>
      </c>
      <c r="K21" s="2">
        <v>0</v>
      </c>
      <c r="L21" s="2">
        <f t="shared" si="1"/>
        <v>0</v>
      </c>
      <c r="M21" s="23">
        <v>15759.29</v>
      </c>
      <c r="N21" s="7" t="s">
        <v>9</v>
      </c>
      <c r="O21" s="25">
        <v>45890</v>
      </c>
    </row>
    <row r="22" spans="1:15" ht="16.5">
      <c r="A22" s="17">
        <v>455249165</v>
      </c>
      <c r="B22" s="5" t="s">
        <v>31</v>
      </c>
      <c r="C22" s="11">
        <v>45880</v>
      </c>
      <c r="D22" s="11">
        <v>45886</v>
      </c>
      <c r="E22" s="11">
        <v>45887</v>
      </c>
      <c r="F22" s="1">
        <v>485524</v>
      </c>
      <c r="G22" s="30">
        <f t="shared" si="3"/>
        <v>80920.666666666672</v>
      </c>
      <c r="H22" s="1">
        <v>654.30999999999995</v>
      </c>
      <c r="I22" s="1">
        <f t="shared" si="2"/>
        <v>405257.64333333331</v>
      </c>
      <c r="J22" s="1">
        <f t="shared" si="4"/>
        <v>203633.46999999997</v>
      </c>
      <c r="K22" s="1">
        <v>28999.24</v>
      </c>
      <c r="L22" s="1">
        <f t="shared" si="1"/>
        <v>174634.22999999998</v>
      </c>
      <c r="M22" s="19">
        <v>282544.84000000003</v>
      </c>
      <c r="N22" s="5" t="s">
        <v>8</v>
      </c>
      <c r="O22" s="20">
        <v>45896</v>
      </c>
    </row>
    <row r="23" spans="1:15" ht="17.25" thickBot="1">
      <c r="A23" s="16">
        <v>455249167</v>
      </c>
      <c r="B23" s="7" t="s">
        <v>31</v>
      </c>
      <c r="C23" s="13">
        <v>45880</v>
      </c>
      <c r="D23" s="13">
        <v>45886</v>
      </c>
      <c r="E23" s="13">
        <v>45887</v>
      </c>
      <c r="F23" s="2">
        <v>8840.07</v>
      </c>
      <c r="G23" s="31">
        <f t="shared" si="3"/>
        <v>1473.3449999999998</v>
      </c>
      <c r="H23" s="2"/>
      <c r="I23" s="2">
        <f t="shared" si="2"/>
        <v>7366.7250000000004</v>
      </c>
      <c r="J23" s="2">
        <f t="shared" si="4"/>
        <v>110.79999999999927</v>
      </c>
      <c r="K23" s="2">
        <f>J23/120*20</f>
        <v>18.466666666666544</v>
      </c>
      <c r="L23" s="2">
        <f t="shared" si="1"/>
        <v>92.333333333332732</v>
      </c>
      <c r="M23" s="18">
        <v>8729.27</v>
      </c>
      <c r="N23" s="7" t="s">
        <v>9</v>
      </c>
      <c r="O23" s="21">
        <v>45896</v>
      </c>
    </row>
    <row r="24" spans="1:15" ht="16.5">
      <c r="A24" s="17">
        <v>461367645</v>
      </c>
      <c r="B24" s="5" t="s">
        <v>31</v>
      </c>
      <c r="C24" s="11">
        <v>45887</v>
      </c>
      <c r="D24" s="11">
        <v>45893</v>
      </c>
      <c r="E24" s="11">
        <v>45894</v>
      </c>
      <c r="F24" s="1">
        <v>12638.38</v>
      </c>
      <c r="G24" s="30">
        <f t="shared" si="3"/>
        <v>2106.3966666666665</v>
      </c>
      <c r="H24" s="1"/>
      <c r="I24" s="1">
        <f t="shared" si="2"/>
        <v>10531.983333333334</v>
      </c>
      <c r="J24" s="1">
        <f t="shared" si="4"/>
        <v>376.1299999999992</v>
      </c>
      <c r="K24" s="1">
        <f>J24/120*20</f>
        <v>62.688333333333198</v>
      </c>
      <c r="L24" s="1">
        <f t="shared" si="1"/>
        <v>313.44166666666598</v>
      </c>
      <c r="M24" s="1">
        <v>12262.25</v>
      </c>
      <c r="N24" s="5" t="s">
        <v>8</v>
      </c>
      <c r="O24" s="6"/>
    </row>
    <row r="25" spans="1:15" ht="17.25" thickBot="1">
      <c r="A25" s="16">
        <v>461367653</v>
      </c>
      <c r="B25" s="7" t="s">
        <v>31</v>
      </c>
      <c r="C25" s="13">
        <v>45887</v>
      </c>
      <c r="D25" s="13">
        <v>45893</v>
      </c>
      <c r="E25" s="13">
        <v>45894</v>
      </c>
      <c r="F25" s="2">
        <v>517872</v>
      </c>
      <c r="G25" s="31">
        <f t="shared" si="3"/>
        <v>86312</v>
      </c>
      <c r="H25" s="2"/>
      <c r="I25" s="2">
        <f t="shared" si="2"/>
        <v>431560</v>
      </c>
      <c r="J25" s="2">
        <f t="shared" si="4"/>
        <v>211934.96000000002</v>
      </c>
      <c r="K25" s="2">
        <v>30429.64</v>
      </c>
      <c r="L25" s="2">
        <f t="shared" si="1"/>
        <v>181505.32</v>
      </c>
      <c r="M25" s="2">
        <v>305937.03999999998</v>
      </c>
      <c r="N25" s="7" t="s">
        <v>9</v>
      </c>
      <c r="O25" s="8"/>
    </row>
    <row r="26" spans="1:15" ht="16.5">
      <c r="A26" s="17">
        <v>467863059</v>
      </c>
      <c r="B26" s="5" t="s">
        <v>31</v>
      </c>
      <c r="C26" s="11">
        <v>45894</v>
      </c>
      <c r="D26" s="11">
        <v>45900</v>
      </c>
      <c r="E26" s="11">
        <v>45901</v>
      </c>
      <c r="F26" s="1">
        <v>549374.6</v>
      </c>
      <c r="G26" s="30">
        <f t="shared" si="3"/>
        <v>91562.433333333334</v>
      </c>
      <c r="H26" s="1">
        <v>483.3</v>
      </c>
      <c r="I26" s="1">
        <f t="shared" si="2"/>
        <v>458295.46666666662</v>
      </c>
      <c r="J26" s="1">
        <f t="shared" si="4"/>
        <v>226011.12</v>
      </c>
      <c r="K26" s="1">
        <v>32048.21</v>
      </c>
      <c r="L26" s="1">
        <f t="shared" si="1"/>
        <v>193962.91</v>
      </c>
      <c r="M26" s="1">
        <v>323846.78000000003</v>
      </c>
      <c r="N26" s="5" t="s">
        <v>9</v>
      </c>
      <c r="O26" s="6"/>
    </row>
    <row r="27" spans="1:15" ht="17.25" thickBot="1">
      <c r="A27" s="16">
        <v>467863078</v>
      </c>
      <c r="B27" s="7" t="s">
        <v>31</v>
      </c>
      <c r="C27" s="13">
        <v>45894</v>
      </c>
      <c r="D27" s="13">
        <v>45900</v>
      </c>
      <c r="E27" s="13">
        <v>45901</v>
      </c>
      <c r="F27" s="2">
        <v>7758.19</v>
      </c>
      <c r="G27" s="31">
        <f t="shared" si="3"/>
        <v>1293.0316666666668</v>
      </c>
      <c r="H27" s="2"/>
      <c r="I27" s="2">
        <f t="shared" si="2"/>
        <v>6465.1583333333328</v>
      </c>
      <c r="J27" s="2">
        <f t="shared" si="4"/>
        <v>1335.7599999999993</v>
      </c>
      <c r="K27" s="2">
        <f>J27/120*20</f>
        <v>222.62666666666655</v>
      </c>
      <c r="L27" s="2">
        <f>J27-K27</f>
        <v>1113.1333333333328</v>
      </c>
      <c r="M27" s="2">
        <v>6422.43</v>
      </c>
      <c r="N27" s="7" t="s">
        <v>8</v>
      </c>
      <c r="O27" s="8"/>
    </row>
    <row r="28" spans="1:15" ht="17.25" thickBot="1">
      <c r="A28" s="36"/>
      <c r="B28" s="37"/>
      <c r="C28" s="38"/>
      <c r="D28" s="38"/>
      <c r="E28" s="38"/>
      <c r="F28" s="34"/>
      <c r="G28" s="39"/>
      <c r="H28" s="34"/>
      <c r="I28" s="33"/>
      <c r="J28" s="35">
        <f t="shared" si="4"/>
        <v>0</v>
      </c>
      <c r="K28" s="33"/>
      <c r="L28" s="33"/>
      <c r="M28" s="34"/>
      <c r="N28" s="37" t="s">
        <v>8</v>
      </c>
      <c r="O28" s="40"/>
    </row>
    <row r="29" spans="1:15" ht="17.25" thickBot="1">
      <c r="A29" s="12"/>
      <c r="B29" s="5"/>
      <c r="C29" s="13"/>
      <c r="D29" s="13"/>
      <c r="E29" s="13"/>
      <c r="F29" s="2"/>
      <c r="G29" s="31"/>
      <c r="H29" s="2"/>
      <c r="I29" s="2"/>
      <c r="J29" s="2">
        <f t="shared" ref="J29:J37" si="5">F29-M29</f>
        <v>0</v>
      </c>
      <c r="K29" s="2"/>
      <c r="L29" s="2"/>
      <c r="M29" s="2"/>
      <c r="N29" s="7" t="s">
        <v>9</v>
      </c>
      <c r="O29" s="8"/>
    </row>
    <row r="30" spans="1:15" ht="17.25" thickBot="1">
      <c r="A30" s="10"/>
      <c r="B30" s="5"/>
      <c r="C30" s="11"/>
      <c r="D30" s="11"/>
      <c r="E30" s="11"/>
      <c r="F30" s="1"/>
      <c r="G30" s="30"/>
      <c r="H30" s="1"/>
      <c r="I30" s="33"/>
      <c r="J30" s="2">
        <f t="shared" si="5"/>
        <v>0</v>
      </c>
      <c r="K30" s="33"/>
      <c r="L30" s="33"/>
      <c r="M30" s="1"/>
      <c r="N30" s="5" t="s">
        <v>9</v>
      </c>
      <c r="O30" s="6"/>
    </row>
    <row r="31" spans="1:15" ht="17.25" thickBot="1">
      <c r="A31" s="12"/>
      <c r="B31" s="5"/>
      <c r="C31" s="13"/>
      <c r="D31" s="13"/>
      <c r="E31" s="13"/>
      <c r="F31" s="2"/>
      <c r="G31" s="31"/>
      <c r="H31" s="2"/>
      <c r="I31" s="2"/>
      <c r="J31" s="2">
        <f t="shared" si="5"/>
        <v>0</v>
      </c>
      <c r="K31" s="2"/>
      <c r="L31" s="2"/>
      <c r="M31" s="2"/>
      <c r="N31" s="7" t="s">
        <v>8</v>
      </c>
      <c r="O31" s="8"/>
    </row>
    <row r="32" spans="1:15" ht="17.25" thickBot="1">
      <c r="A32" s="10"/>
      <c r="B32" s="5"/>
      <c r="C32" s="11"/>
      <c r="D32" s="11"/>
      <c r="E32" s="11"/>
      <c r="F32" s="1"/>
      <c r="G32" s="30"/>
      <c r="H32" s="1"/>
      <c r="I32" s="33"/>
      <c r="J32" s="2">
        <f t="shared" si="5"/>
        <v>0</v>
      </c>
      <c r="K32" s="33"/>
      <c r="L32" s="33"/>
      <c r="M32" s="1"/>
      <c r="N32" s="5" t="s">
        <v>8</v>
      </c>
      <c r="O32" s="6"/>
    </row>
    <row r="33" spans="1:15" ht="17.25" thickBot="1">
      <c r="A33" s="12"/>
      <c r="B33" s="5"/>
      <c r="C33" s="13"/>
      <c r="D33" s="13"/>
      <c r="E33" s="13"/>
      <c r="F33" s="2"/>
      <c r="G33" s="31"/>
      <c r="H33" s="2"/>
      <c r="I33" s="2"/>
      <c r="J33" s="2">
        <f t="shared" si="5"/>
        <v>0</v>
      </c>
      <c r="K33" s="2"/>
      <c r="L33" s="2"/>
      <c r="M33" s="2"/>
      <c r="N33" s="7" t="s">
        <v>9</v>
      </c>
      <c r="O33" s="8"/>
    </row>
    <row r="34" spans="1:15" ht="17.25" thickBot="1">
      <c r="A34" s="10"/>
      <c r="B34" s="5"/>
      <c r="C34" s="11"/>
      <c r="D34" s="11"/>
      <c r="E34" s="11"/>
      <c r="F34" s="1"/>
      <c r="G34" s="30"/>
      <c r="H34" s="1"/>
      <c r="I34" s="33"/>
      <c r="J34" s="2">
        <f t="shared" si="5"/>
        <v>0</v>
      </c>
      <c r="K34" s="33"/>
      <c r="L34" s="33"/>
      <c r="M34" s="1"/>
      <c r="N34" s="5" t="s">
        <v>8</v>
      </c>
      <c r="O34" s="14"/>
    </row>
    <row r="35" spans="1:15" ht="17.25" thickBot="1">
      <c r="A35" s="12"/>
      <c r="B35" s="5"/>
      <c r="C35" s="13"/>
      <c r="D35" s="13"/>
      <c r="E35" s="13"/>
      <c r="F35" s="2"/>
      <c r="G35" s="31"/>
      <c r="H35" s="2"/>
      <c r="I35" s="2"/>
      <c r="J35" s="2">
        <f t="shared" si="5"/>
        <v>0</v>
      </c>
      <c r="K35" s="2"/>
      <c r="L35" s="2"/>
      <c r="M35" s="2"/>
      <c r="N35" s="7" t="s">
        <v>9</v>
      </c>
      <c r="O35" s="15"/>
    </row>
    <row r="36" spans="1:15" ht="17.25" thickBot="1">
      <c r="A36" s="10"/>
      <c r="B36" s="5"/>
      <c r="C36" s="11"/>
      <c r="D36" s="11"/>
      <c r="E36" s="11"/>
      <c r="F36" s="1"/>
      <c r="G36" s="30"/>
      <c r="H36" s="1"/>
      <c r="I36" s="33"/>
      <c r="J36" s="2">
        <f t="shared" si="5"/>
        <v>0</v>
      </c>
      <c r="K36" s="33"/>
      <c r="L36" s="33"/>
      <c r="M36" s="1"/>
      <c r="N36" s="5" t="s">
        <v>8</v>
      </c>
      <c r="O36" s="14"/>
    </row>
    <row r="37" spans="1:15" ht="17.25" thickBot="1">
      <c r="A37" s="12"/>
      <c r="B37" s="5"/>
      <c r="C37" s="13"/>
      <c r="D37" s="13"/>
      <c r="E37" s="13"/>
      <c r="F37" s="2"/>
      <c r="G37" s="31"/>
      <c r="H37" s="2"/>
      <c r="I37" s="2"/>
      <c r="J37" s="2">
        <f t="shared" si="5"/>
        <v>0</v>
      </c>
      <c r="K37" s="2"/>
      <c r="L37" s="2"/>
      <c r="M37" s="2"/>
      <c r="N37" s="7" t="s">
        <v>9</v>
      </c>
      <c r="O3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УСН Д-Р</vt:lpstr>
      <vt:lpstr>УСН Д-Р + НДС 5%</vt:lpstr>
      <vt:lpstr>УСН Д-Р + НДС 20%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2025-09-19T04:30:51Z</dcterms:modified>
</cp:coreProperties>
</file>