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БухЭксперт_новый проект\Авторы\Вохмянина Наталья\Август-2025\1_Калькуляция затртат на услуги\Корр_3\"/>
    </mc:Choice>
  </mc:AlternateContent>
  <bookViews>
    <workbookView xWindow="0" yWindow="0" windowWidth="23040" windowHeight="8808" tabRatio="500"/>
  </bookViews>
  <sheets>
    <sheet name="ИП без работников" sheetId="1" r:id="rId1"/>
  </sheets>
  <definedNames>
    <definedName name="_xlnm.Print_Area" localSheetId="0">'ИП без работников'!$A$1:$G$24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1" l="1"/>
  <c r="D16" i="1"/>
  <c r="D17" i="1" s="1"/>
  <c r="E15" i="1"/>
  <c r="E14" i="1"/>
  <c r="E13" i="1"/>
  <c r="E12" i="1"/>
  <c r="E11" i="1"/>
  <c r="E10" i="1"/>
  <c r="E9" i="1"/>
  <c r="E8" i="1"/>
  <c r="E7" i="1"/>
  <c r="E6" i="1"/>
  <c r="E5" i="1"/>
  <c r="E16" i="1" l="1"/>
  <c r="E17" i="1"/>
  <c r="E21" i="1" s="1"/>
  <c r="D18" i="1"/>
  <c r="E18" i="1" s="1"/>
  <c r="D21" i="1"/>
  <c r="D19" i="1" l="1"/>
  <c r="E19" i="1" s="1"/>
</calcChain>
</file>

<file path=xl/sharedStrings.xml><?xml version="1.0" encoding="utf-8"?>
<sst xmlns="http://schemas.openxmlformats.org/spreadsheetml/2006/main" count="55" uniqueCount="55">
  <si>
    <t>Перечень затрат и калькуляция стоимости</t>
  </si>
  <si>
    <t>бухгалтерских услуг для ИП без работников</t>
  </si>
  <si>
    <t>№</t>
  </si>
  <si>
    <t>Статьи затрат</t>
  </si>
  <si>
    <t>Годовой показатель</t>
  </si>
  <si>
    <t>Месячный показатель</t>
  </si>
  <si>
    <t>Примечание</t>
  </si>
  <si>
    <t>1.</t>
  </si>
  <si>
    <t>Канцтовары, бумага, руб.</t>
  </si>
  <si>
    <t>2.</t>
  </si>
  <si>
    <t>Оплата труда ИП, руб.</t>
  </si>
  <si>
    <t>3.</t>
  </si>
  <si>
    <t>Фиксированные страховые взносы, руб.</t>
  </si>
  <si>
    <t>Сумма фиксированных взносов ежегодно изменяется (для новых регионов сумма фиксированных взносов в 2025 году 36000 руб.)</t>
  </si>
  <si>
    <t>4.</t>
  </si>
  <si>
    <t>Аренда помещения, руб.</t>
  </si>
  <si>
    <t>В центрах «Мой бизнес» субъектам МСП предоставляются места для работы на бесплатной основе</t>
  </si>
  <si>
    <t>5.</t>
  </si>
  <si>
    <t>Коммунальные услуги, руб.</t>
  </si>
  <si>
    <t>6.</t>
  </si>
  <si>
    <t>Программа 1С:ФРЕШ, руб.</t>
  </si>
  <si>
    <t>7.</t>
  </si>
  <si>
    <t>8.</t>
  </si>
  <si>
    <t>Подключение электронного документооборота (ЭДО), руб.</t>
  </si>
  <si>
    <t>Подключение ЭДО позволяет автоматизировать обмен документами, что снижает трудоемкость, снижает расходы на бумагу</t>
  </si>
  <si>
    <t>9.</t>
  </si>
  <si>
    <t>Полный доступ: семинары по всем темам (более 20 эфиров в месяц), консультации, энциклопедия (21 800+ публикаций), 700 баллов в подарок; идеально для комплексного учета</t>
  </si>
  <si>
    <t>10.</t>
  </si>
  <si>
    <t>Повышение квалификации, руб.</t>
  </si>
  <si>
    <t>11.</t>
  </si>
  <si>
    <t>Реклама, маркетинг, руб.</t>
  </si>
  <si>
    <t>Необходимы для привлечения новых клиентов</t>
  </si>
  <si>
    <t>12.</t>
  </si>
  <si>
    <t>Себестоимость, руб.</t>
  </si>
  <si>
    <t>Сумма стр.1-11</t>
  </si>
  <si>
    <t>13.</t>
  </si>
  <si>
    <t>Планируемая выручка, руб.</t>
  </si>
  <si>
    <t xml:space="preserve">Себестоимость (стр. 12) *120% </t>
  </si>
  <si>
    <t>14.</t>
  </si>
  <si>
    <t>Взносы в ПФ 1% свыше 300 тыс.руб., руб.</t>
  </si>
  <si>
    <t>(Планируемая выручка (стр.13) - 300 тыс.руб.) х 1% (в новых регионах в 2025 году не начисляется)</t>
  </si>
  <si>
    <t>15.</t>
  </si>
  <si>
    <t>Налог при УСН «Доходы», уменьшенный на сумму страховых взносов, руб.</t>
  </si>
  <si>
    <t>Планируемая выручка (стр.13)*6% - Взносы в ПФ 1% свыше 300 тыс.руб. (стр.14)- Фиксированные страховые взносы (стр.3)</t>
  </si>
  <si>
    <t>17.</t>
  </si>
  <si>
    <t>Годовая норма рабочего времени х 80%</t>
  </si>
  <si>
    <t>Стоимость часа оказания услуг, руб.</t>
  </si>
  <si>
    <t>Требуется заполнить ячейки, выделенные синим цветом</t>
  </si>
  <si>
    <t>Первые 30 дней предоставляется бесплатный доступ</t>
  </si>
  <si>
    <t>Сервис для сдачи отчетности, руб.</t>
  </si>
  <si>
    <t>1С-Отчетность - сервис передачи отчетности в контролирующие органы из программ 1С</t>
  </si>
  <si>
    <t>Расходы на информационные системы ( например, подписка на систему «Бухэксперт»), руб.</t>
  </si>
  <si>
    <t>Профстандарт "Бухгалтер" (утв. приказом Минтруда № 1061н) устанавливает уровни квалификации от 5 до 8, и для уровней 6 и выше (главный бухгалтер, руководитель отдела) предусмотрено обязательное повышение квалификации (не менее 120 часов за три последовательных года, но минимум 20 часов ежегодно)</t>
  </si>
  <si>
    <t>Трудоемкость услуги (1972 часов х 80%), ч.</t>
  </si>
  <si>
    <t>Планируемая выручка (стр.13) / Трудоемкость (стр.16)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</si>
</sst>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1" x14ac:knownFonts="1">
    <font>
      <sz val="11"/>
      <color rgb="FF000000"/>
      <name val="Calibri"/>
      <family val="2"/>
      <charset val="204"/>
    </font>
    <font>
      <i/>
      <sz val="9"/>
      <name val="Arial Narrow"/>
      <family val="2"/>
      <charset val="204"/>
    </font>
    <font>
      <b/>
      <i/>
      <sz val="11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24"/>
      <color rgb="FF000000"/>
      <name val="Calibri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rgb="FF800000"/>
      <name val="Times New Roman"/>
      <family val="1"/>
      <charset val="1"/>
    </font>
    <font>
      <b/>
      <sz val="11"/>
      <color rgb="FF333333"/>
      <name val="Arial Narrow"/>
      <family val="2"/>
      <charset val="204"/>
    </font>
    <font>
      <b/>
      <sz val="11"/>
      <color rgb="FF333333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DE8CB"/>
        <bgColor rgb="FFFFFFCC"/>
      </patternFill>
    </fill>
    <fill>
      <patternFill patternType="solid">
        <fgColor rgb="FF729FCF"/>
        <bgColor rgb="FF96969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164" fontId="1" fillId="2" borderId="0" applyBorder="0">
      <alignment horizontal="center" vertical="center" wrapText="1"/>
    </xf>
    <xf numFmtId="49" fontId="2" fillId="0" borderId="0" applyBorder="0">
      <alignment horizontal="center" vertical="center"/>
    </xf>
    <xf numFmtId="49" fontId="3" fillId="2" borderId="0" applyBorder="0">
      <alignment horizontal="center" vertical="center" wrapText="1"/>
    </xf>
    <xf numFmtId="0" fontId="4" fillId="0" borderId="0" applyBorder="0" applyProtection="0"/>
    <xf numFmtId="49" fontId="2" fillId="0" borderId="0" applyBorder="0">
      <alignment horizontal="center" vertical="center"/>
    </xf>
    <xf numFmtId="0" fontId="10" fillId="0" borderId="0"/>
    <xf numFmtId="49" fontId="3" fillId="0" borderId="0" applyBorder="0">
      <alignment horizontal="left" vertical="center" wrapText="1"/>
    </xf>
    <xf numFmtId="3" fontId="5" fillId="0" borderId="0" applyBorder="0">
      <alignment horizontal="center" vertical="center"/>
    </xf>
    <xf numFmtId="49" fontId="6" fillId="0" borderId="0" applyBorder="0">
      <alignment horizontal="left" vertical="center" wrapText="1" indent="1"/>
    </xf>
  </cellStyleXfs>
  <cellXfs count="22">
    <xf numFmtId="0" fontId="0" fillId="0" borderId="0" xfId="0"/>
    <xf numFmtId="0" fontId="0" fillId="3" borderId="1" xfId="0" applyFont="1" applyFill="1" applyBorder="1" applyAlignment="1" applyProtection="1">
      <alignment horizontal="justify" vertical="center" wrapText="1"/>
    </xf>
    <xf numFmtId="0" fontId="7" fillId="3" borderId="0" xfId="4" applyFont="1" applyFill="1" applyBorder="1" applyAlignment="1" applyProtection="1">
      <alignment horizontal="center" vertical="center" wrapText="1"/>
    </xf>
    <xf numFmtId="0" fontId="0" fillId="3" borderId="0" xfId="0" applyFill="1"/>
    <xf numFmtId="0" fontId="0" fillId="3" borderId="0" xfId="0" applyFill="1" applyAlignment="1" applyProtection="1"/>
    <xf numFmtId="0" fontId="0" fillId="3" borderId="0" xfId="0" applyFill="1" applyAlignment="1" applyProtection="1">
      <alignment horizontal="center" wrapText="1"/>
    </xf>
    <xf numFmtId="0" fontId="0" fillId="3" borderId="0" xfId="0" applyFill="1" applyAlignment="1" applyProtection="1">
      <alignment horizontal="center"/>
    </xf>
    <xf numFmtId="1" fontId="0" fillId="3" borderId="0" xfId="0" applyNumberFormat="1" applyFill="1" applyAlignment="1" applyProtection="1">
      <alignment horizontal="center"/>
    </xf>
    <xf numFmtId="0" fontId="8" fillId="3" borderId="0" xfId="4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1" fontId="9" fillId="3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justify" vertical="center" wrapText="1"/>
    </xf>
    <xf numFmtId="0" fontId="0" fillId="3" borderId="1" xfId="0" applyFont="1" applyFill="1" applyBorder="1" applyAlignment="1" applyProtection="1">
      <alignment horizontal="justify" vertical="center" wrapText="1"/>
    </xf>
    <xf numFmtId="0" fontId="9" fillId="3" borderId="0" xfId="0" applyFont="1" applyFill="1" applyAlignment="1" applyProtection="1"/>
    <xf numFmtId="1" fontId="9" fillId="3" borderId="1" xfId="0" applyNumberFormat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justify" vertical="center" wrapText="1"/>
    </xf>
    <xf numFmtId="0" fontId="0" fillId="4" borderId="0" xfId="0" applyFont="1" applyFill="1" applyAlignment="1" applyProtection="1">
      <alignment horizontal="center" wrapText="1"/>
    </xf>
  </cellXfs>
  <cellStyles count="10">
    <cellStyle name="Дата" xfId="1"/>
    <cellStyle name="Дебет" xfId="2"/>
    <cellStyle name="Докум 1С" xfId="3"/>
    <cellStyle name="Заголовок" xfId="4"/>
    <cellStyle name="Кредит" xfId="5"/>
    <cellStyle name="Обычный" xfId="0" builtinId="0"/>
    <cellStyle name="Обычный 2" xfId="6"/>
    <cellStyle name="Операция" xfId="7"/>
    <cellStyle name="Сумма" xfId="8"/>
    <cellStyle name="Шаг" xfId="9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J25"/>
  <sheetViews>
    <sheetView tabSelected="1" topLeftCell="A2" zoomScaleNormal="100" workbookViewId="0">
      <selection activeCell="K13" sqref="K13"/>
    </sheetView>
  </sheetViews>
  <sheetFormatPr defaultColWidth="11.5546875" defaultRowHeight="14.4" x14ac:dyDescent="0.3"/>
  <cols>
    <col min="1" max="1" width="3.6640625" style="3" customWidth="1"/>
    <col min="2" max="2" width="7.5546875" style="4" customWidth="1"/>
    <col min="3" max="3" width="21.5546875" style="5" customWidth="1"/>
    <col min="4" max="4" width="17.109375" style="6" customWidth="1"/>
    <col min="5" max="5" width="14.6640625" style="7" customWidth="1"/>
    <col min="6" max="6" width="35.6640625" style="5" customWidth="1"/>
    <col min="7" max="7" width="3.44140625" style="3" customWidth="1"/>
    <col min="8" max="18" width="11.5546875" style="3"/>
    <col min="19" max="19" width="12.44140625" style="3" customWidth="1"/>
    <col min="20" max="1024" width="11.5546875" style="3"/>
  </cols>
  <sheetData>
    <row r="2" spans="2:8" ht="13.5" customHeight="1" x14ac:dyDescent="0.3">
      <c r="B2" s="2" t="s">
        <v>0</v>
      </c>
      <c r="C2" s="2"/>
      <c r="D2" s="2"/>
      <c r="E2" s="2"/>
      <c r="F2" s="2"/>
      <c r="G2" s="8"/>
      <c r="H2" s="8"/>
    </row>
    <row r="3" spans="2:8" ht="26.25" customHeight="1" x14ac:dyDescent="0.3">
      <c r="B3" s="2" t="s">
        <v>1</v>
      </c>
      <c r="C3" s="2"/>
      <c r="D3" s="2"/>
      <c r="E3" s="2"/>
      <c r="F3" s="2"/>
      <c r="G3" s="8"/>
      <c r="H3" s="8"/>
    </row>
    <row r="4" spans="2:8" ht="33" customHeight="1" x14ac:dyDescent="0.3">
      <c r="B4" s="9" t="s">
        <v>2</v>
      </c>
      <c r="C4" s="10" t="s">
        <v>3</v>
      </c>
      <c r="D4" s="10" t="s">
        <v>4</v>
      </c>
      <c r="E4" s="11" t="s">
        <v>5</v>
      </c>
      <c r="F4" s="10" t="s">
        <v>6</v>
      </c>
    </row>
    <row r="5" spans="2:8" ht="28.8" x14ac:dyDescent="0.3">
      <c r="B5" s="12" t="s">
        <v>7</v>
      </c>
      <c r="C5" s="13" t="s">
        <v>8</v>
      </c>
      <c r="D5" s="14">
        <v>24000</v>
      </c>
      <c r="E5" s="15">
        <f t="shared" ref="E5:E15" si="0">D5/12</f>
        <v>2000</v>
      </c>
      <c r="F5" s="16"/>
    </row>
    <row r="6" spans="2:8" x14ac:dyDescent="0.3">
      <c r="B6" s="12" t="s">
        <v>9</v>
      </c>
      <c r="C6" s="13" t="s">
        <v>10</v>
      </c>
      <c r="D6" s="14">
        <v>1800000</v>
      </c>
      <c r="E6" s="15">
        <f t="shared" si="0"/>
        <v>150000</v>
      </c>
      <c r="F6" s="16"/>
    </row>
    <row r="7" spans="2:8" ht="57.6" x14ac:dyDescent="0.3">
      <c r="B7" s="12" t="s">
        <v>11</v>
      </c>
      <c r="C7" s="13" t="s">
        <v>12</v>
      </c>
      <c r="D7" s="14">
        <v>53658</v>
      </c>
      <c r="E7" s="15">
        <f t="shared" si="0"/>
        <v>4471.5</v>
      </c>
      <c r="F7" s="16" t="s">
        <v>13</v>
      </c>
    </row>
    <row r="8" spans="2:8" ht="24.3" customHeight="1" x14ac:dyDescent="0.3">
      <c r="B8" s="12" t="s">
        <v>14</v>
      </c>
      <c r="C8" s="13" t="s">
        <v>15</v>
      </c>
      <c r="D8" s="14">
        <v>300000</v>
      </c>
      <c r="E8" s="15">
        <f t="shared" si="0"/>
        <v>25000</v>
      </c>
      <c r="F8" s="1" t="s">
        <v>16</v>
      </c>
    </row>
    <row r="9" spans="2:8" ht="30" customHeight="1" x14ac:dyDescent="0.3">
      <c r="B9" s="12" t="s">
        <v>17</v>
      </c>
      <c r="C9" s="13" t="s">
        <v>18</v>
      </c>
      <c r="D9" s="14">
        <v>60000</v>
      </c>
      <c r="E9" s="15">
        <f t="shared" si="0"/>
        <v>5000</v>
      </c>
      <c r="F9" s="1"/>
    </row>
    <row r="10" spans="2:8" ht="28.8" x14ac:dyDescent="0.3">
      <c r="B10" s="12" t="s">
        <v>19</v>
      </c>
      <c r="C10" s="13" t="s">
        <v>20</v>
      </c>
      <c r="D10" s="14">
        <v>49992</v>
      </c>
      <c r="E10" s="15">
        <f t="shared" si="0"/>
        <v>4166</v>
      </c>
      <c r="F10" s="16" t="s">
        <v>48</v>
      </c>
    </row>
    <row r="11" spans="2:8" ht="43.2" x14ac:dyDescent="0.3">
      <c r="B11" s="12" t="s">
        <v>21</v>
      </c>
      <c r="C11" s="13" t="s">
        <v>49</v>
      </c>
      <c r="D11" s="14">
        <v>4600</v>
      </c>
      <c r="E11" s="15">
        <f t="shared" si="0"/>
        <v>383.33333333333331</v>
      </c>
      <c r="F11" s="16" t="s">
        <v>50</v>
      </c>
    </row>
    <row r="12" spans="2:8" ht="72" x14ac:dyDescent="0.3">
      <c r="B12" s="12" t="s">
        <v>22</v>
      </c>
      <c r="C12" s="13" t="s">
        <v>23</v>
      </c>
      <c r="D12" s="14">
        <v>3600</v>
      </c>
      <c r="E12" s="15">
        <f t="shared" si="0"/>
        <v>300</v>
      </c>
      <c r="F12" s="16" t="s">
        <v>24</v>
      </c>
    </row>
    <row r="13" spans="2:8" ht="72" x14ac:dyDescent="0.3">
      <c r="B13" s="12" t="s">
        <v>25</v>
      </c>
      <c r="C13" s="13" t="s">
        <v>51</v>
      </c>
      <c r="D13" s="14">
        <v>219800</v>
      </c>
      <c r="E13" s="15">
        <f t="shared" si="0"/>
        <v>18316.666666666668</v>
      </c>
      <c r="F13" s="17" t="s">
        <v>26</v>
      </c>
    </row>
    <row r="14" spans="2:8" ht="129.6" x14ac:dyDescent="0.3">
      <c r="B14" s="12" t="s">
        <v>27</v>
      </c>
      <c r="C14" s="13" t="s">
        <v>28</v>
      </c>
      <c r="D14" s="14">
        <v>15000</v>
      </c>
      <c r="E14" s="15">
        <f t="shared" si="0"/>
        <v>1250</v>
      </c>
      <c r="F14" s="16" t="s">
        <v>52</v>
      </c>
    </row>
    <row r="15" spans="2:8" ht="28.8" x14ac:dyDescent="0.3">
      <c r="B15" s="12" t="s">
        <v>29</v>
      </c>
      <c r="C15" s="13" t="s">
        <v>30</v>
      </c>
      <c r="D15" s="14">
        <v>60000</v>
      </c>
      <c r="E15" s="15">
        <f t="shared" si="0"/>
        <v>5000</v>
      </c>
      <c r="F15" s="16" t="s">
        <v>31</v>
      </c>
    </row>
    <row r="16" spans="2:8" s="18" customFormat="1" x14ac:dyDescent="0.3">
      <c r="B16" s="9" t="s">
        <v>32</v>
      </c>
      <c r="C16" s="10" t="s">
        <v>33</v>
      </c>
      <c r="D16" s="9">
        <f>SUM(D5:D15)</f>
        <v>2590650</v>
      </c>
      <c r="E16" s="19">
        <f>SUM(E5:E15)</f>
        <v>215887.5</v>
      </c>
      <c r="F16" s="20" t="s">
        <v>34</v>
      </c>
    </row>
    <row r="17" spans="2:6" s="18" customFormat="1" ht="28.8" x14ac:dyDescent="0.3">
      <c r="B17" s="9" t="s">
        <v>35</v>
      </c>
      <c r="C17" s="10" t="s">
        <v>36</v>
      </c>
      <c r="D17" s="9">
        <f>ROUND(D16*1.2/1000,0)*1000</f>
        <v>3109000</v>
      </c>
      <c r="E17" s="19">
        <f>D17/12</f>
        <v>259083.33333333334</v>
      </c>
      <c r="F17" s="20" t="s">
        <v>37</v>
      </c>
    </row>
    <row r="18" spans="2:6" ht="43.2" x14ac:dyDescent="0.3">
      <c r="B18" s="12" t="s">
        <v>38</v>
      </c>
      <c r="C18" s="13" t="s">
        <v>39</v>
      </c>
      <c r="D18" s="15">
        <f>(D17-300000)*0.01</f>
        <v>28090</v>
      </c>
      <c r="E18" s="15">
        <f>D18/12</f>
        <v>2340.8333333333335</v>
      </c>
      <c r="F18" s="16" t="s">
        <v>40</v>
      </c>
    </row>
    <row r="19" spans="2:6" ht="72" x14ac:dyDescent="0.3">
      <c r="B19" s="12" t="s">
        <v>41</v>
      </c>
      <c r="C19" s="13" t="s">
        <v>42</v>
      </c>
      <c r="D19" s="15">
        <f>D17*6%-D7-D18</f>
        <v>104792</v>
      </c>
      <c r="E19" s="15">
        <f>D19/12</f>
        <v>8732.6666666666661</v>
      </c>
      <c r="F19" s="16" t="s">
        <v>43</v>
      </c>
    </row>
    <row r="20" spans="2:6" ht="28.8" x14ac:dyDescent="0.3">
      <c r="B20" s="12">
        <v>16</v>
      </c>
      <c r="C20" s="13" t="s">
        <v>53</v>
      </c>
      <c r="D20" s="14">
        <v>1578</v>
      </c>
      <c r="E20" s="15">
        <f>D20/12</f>
        <v>131.5</v>
      </c>
      <c r="F20" s="16" t="s">
        <v>45</v>
      </c>
    </row>
    <row r="21" spans="2:6" ht="40.65" customHeight="1" x14ac:dyDescent="0.3">
      <c r="B21" s="9" t="s">
        <v>44</v>
      </c>
      <c r="C21" s="10" t="s">
        <v>46</v>
      </c>
      <c r="D21" s="19">
        <f>D17/D20</f>
        <v>1970.2154626109</v>
      </c>
      <c r="E21" s="19">
        <f>E17/E20</f>
        <v>1970.2154626109</v>
      </c>
      <c r="F21" s="20" t="s">
        <v>54</v>
      </c>
    </row>
    <row r="23" spans="2:6" s="18" customFormat="1" ht="43.2" x14ac:dyDescent="0.3">
      <c r="B23" s="7"/>
      <c r="C23" s="21" t="s">
        <v>47</v>
      </c>
      <c r="D23" s="7"/>
      <c r="E23" s="7"/>
      <c r="F23" s="5"/>
    </row>
    <row r="24" spans="2:6" ht="25.35" customHeight="1" x14ac:dyDescent="0.3"/>
    <row r="25" spans="2:6" ht="56.85" customHeight="1" x14ac:dyDescent="0.3"/>
  </sheetData>
  <mergeCells count="3">
    <mergeCell ref="B2:F2"/>
    <mergeCell ref="B3:F3"/>
    <mergeCell ref="F8:F9"/>
  </mergeCells>
  <pageMargins left="0.42986111111111103" right="0.359722222222222" top="1.05277777777778" bottom="1.05277777777778" header="0.511811023622047" footer="0.511811023622047"/>
  <pageSetup paperSize="9" scale="7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ИП без работников</vt:lpstr>
      <vt:lpstr>'ИП без работников'!Область_печати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Honor</cp:lastModifiedBy>
  <cp:revision>9</cp:revision>
  <cp:lastPrinted>2025-08-26T10:51:58Z</cp:lastPrinted>
  <dcterms:created xsi:type="dcterms:W3CDTF">2025-08-08T08:32:00Z</dcterms:created>
  <dcterms:modified xsi:type="dcterms:W3CDTF">2025-08-26T11:08:03Z</dcterms:modified>
  <dc:language>ru-RU</dc:language>
</cp:coreProperties>
</file>