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аша\Desktop\"/>
    </mc:Choice>
  </mc:AlternateContent>
  <xr:revisionPtr revIDLastSave="0" documentId="13_ncr:1_{E219C1DD-1AC0-4087-B268-DFC78C3E6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асшифровка КНД" sheetId="5" r:id="rId1"/>
  </sheets>
  <definedNames>
    <definedName name="_xlnm.Print_Area" localSheetId="0">'Расшифровка КНД'!$A$1:$AE$33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C8" i="5"/>
  <c r="B8" i="5"/>
  <c r="F30" i="5"/>
  <c r="F15" i="5" s="1"/>
  <c r="E30" i="5"/>
  <c r="E14" i="5" s="1"/>
  <c r="D30" i="5"/>
  <c r="D14" i="5" s="1"/>
  <c r="D32" i="5" s="1"/>
  <c r="C30" i="5"/>
  <c r="I21" i="5"/>
  <c r="D8" i="5"/>
  <c r="C14" i="5" l="1"/>
  <c r="C32" i="5" s="1"/>
  <c r="I32" i="5" s="1"/>
  <c r="I33" i="5" s="1"/>
  <c r="E8" i="5"/>
  <c r="E10" i="5" s="1"/>
</calcChain>
</file>

<file path=xl/sharedStrings.xml><?xml version="1.0" encoding="utf-8"?>
<sst xmlns="http://schemas.openxmlformats.org/spreadsheetml/2006/main" count="35" uniqueCount="29">
  <si>
    <t xml:space="preserve">таблица </t>
  </si>
  <si>
    <t>2.1</t>
  </si>
  <si>
    <t>налог</t>
  </si>
  <si>
    <t>пени</t>
  </si>
  <si>
    <t>штраф</t>
  </si>
  <si>
    <t>проценты</t>
  </si>
  <si>
    <t>госпошлина</t>
  </si>
  <si>
    <t>таб 2</t>
  </si>
  <si>
    <t>сальдо ЕНС</t>
  </si>
  <si>
    <t>Сальдо расчетов по текущим обязательствам</t>
  </si>
  <si>
    <t>Обязательства с не наступившим сроком уплаты</t>
  </si>
  <si>
    <t>в т.ч начисления будущих периодов по решениям налоговых органов о предоставлении отсрочки, рассрочки в соотв. с гл. 9 НК РФ</t>
  </si>
  <si>
    <t>Приостановлено исполнение решения о привлечении к ответственности за совершение налогового правонарушения или решения об отказе в привлечении к ответственности за совершение налогового правонарушения</t>
  </si>
  <si>
    <t>Задолженность, находящаяся в процедуре банкротства</t>
  </si>
  <si>
    <t>Сумма налогов, государственной пошлины, в отношении уплаты которой судом выдан исполнительный документ, иных сборов, страховых взносов, пеней, штрафов, процентов, по которым истек срок их взыскания</t>
  </si>
  <si>
    <t>Проект сальдо ЕНС, полученного в результате расчета в соотв. с пп. 2 ст. 1 и ст. 4 ФЗ от 14.07.2022 № 263-ФЗ</t>
  </si>
  <si>
    <t>Сальдо по неналоговым доходам, не входящим в ЕНС, руб.</t>
  </si>
  <si>
    <t>Излишне уплаченные суммы налогов, сборов, страховых взносов, пеней, штрафов, процентов, со дня уплаты которых прошло более трех лет</t>
  </si>
  <si>
    <t>НП РБ</t>
  </si>
  <si>
    <t>в т.ч НП РБ</t>
  </si>
  <si>
    <t>СВ со сроком 2023 год</t>
  </si>
  <si>
    <t>Проверка сальдо ЕНС</t>
  </si>
  <si>
    <t>ОКТМО</t>
  </si>
  <si>
    <t>КПП</t>
  </si>
  <si>
    <t>Налог на прибыль РБ таб 1</t>
  </si>
  <si>
    <t>переплата</t>
  </si>
  <si>
    <t>69.01.1</t>
  </si>
  <si>
    <t>69.03.1</t>
  </si>
  <si>
    <t>69.02.7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</si>
</sst>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9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4" fontId="2" fillId="0" borderId="2" xfId="0" applyNumberFormat="1" applyFont="1" applyBorder="1"/>
    <xf numFmtId="49" fontId="0" fillId="3" borderId="1" xfId="0" applyNumberFormat="1" applyFill="1" applyBorder="1"/>
    <xf numFmtId="4" fontId="0" fillId="3" borderId="1" xfId="0" applyNumberFormat="1" applyFill="1" applyBorder="1"/>
    <xf numFmtId="4" fontId="3" fillId="0" borderId="1" xfId="0" applyNumberFormat="1" applyFont="1" applyBorder="1"/>
    <xf numFmtId="49" fontId="3" fillId="0" borderId="1" xfId="0" applyNumberFormat="1" applyFont="1" applyBorder="1"/>
    <xf numFmtId="0" fontId="4" fillId="0" borderId="0" xfId="0" applyFont="1"/>
    <xf numFmtId="4" fontId="2" fillId="3" borderId="1" xfId="0" applyNumberFormat="1" applyFont="1" applyFill="1" applyBorder="1"/>
    <xf numFmtId="0" fontId="0" fillId="0" borderId="1" xfId="0" applyBorder="1"/>
    <xf numFmtId="0" fontId="2" fillId="3" borderId="1" xfId="0" applyFont="1" applyFill="1" applyBorder="1"/>
    <xf numFmtId="0" fontId="0" fillId="0" borderId="0" xfId="0" applyBorder="1"/>
    <xf numFmtId="4" fontId="0" fillId="0" borderId="1" xfId="0" applyNumberFormat="1" applyFont="1" applyBorder="1"/>
    <xf numFmtId="4" fontId="1" fillId="4" borderId="1" xfId="0" applyNumberFormat="1" applyFont="1" applyFill="1" applyBorder="1"/>
    <xf numFmtId="49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EB0B-8F33-4732-80A3-74DD95296412}">
  <sheetPr>
    <pageSetUpPr fitToPage="1"/>
  </sheetPr>
  <dimension ref="A1:J34"/>
  <sheetViews>
    <sheetView showGridLines="0" tabSelected="1" view="pageBreakPreview" zoomScale="60" zoomScaleNormal="100" zoomScalePageLayoutView="40" workbookViewId="0">
      <selection activeCell="AG45" sqref="AG45"/>
    </sheetView>
  </sheetViews>
  <sheetFormatPr defaultRowHeight="15" x14ac:dyDescent="0.25"/>
  <cols>
    <col min="2" max="2" width="10.5703125" bestFit="1" customWidth="1"/>
    <col min="3" max="3" width="12.42578125" bestFit="1" customWidth="1"/>
    <col min="4" max="5" width="12" bestFit="1" customWidth="1"/>
    <col min="6" max="6" width="11" customWidth="1"/>
    <col min="7" max="7" width="12" bestFit="1" customWidth="1"/>
    <col min="8" max="8" width="12" customWidth="1"/>
    <col min="9" max="9" width="12" style="2" bestFit="1" customWidth="1"/>
    <col min="31" max="31" width="11.7109375" customWidth="1"/>
  </cols>
  <sheetData>
    <row r="1" spans="2:10" x14ac:dyDescent="0.25">
      <c r="B1" s="21" t="s">
        <v>26</v>
      </c>
      <c r="C1" s="21" t="s">
        <v>27</v>
      </c>
      <c r="D1" s="21" t="s">
        <v>28</v>
      </c>
      <c r="F1" t="s">
        <v>20</v>
      </c>
    </row>
    <row r="2" spans="2:10" x14ac:dyDescent="0.25">
      <c r="B2" s="20">
        <v>1440.43</v>
      </c>
      <c r="C2" s="20">
        <v>10727.28</v>
      </c>
      <c r="D2" s="20">
        <v>28954.65</v>
      </c>
    </row>
    <row r="3" spans="2:10" x14ac:dyDescent="0.25">
      <c r="B3" s="20">
        <v>1440.43</v>
      </c>
      <c r="C3" s="20">
        <v>21342.86</v>
      </c>
      <c r="D3" s="20">
        <v>50185.8</v>
      </c>
    </row>
    <row r="4" spans="2:10" x14ac:dyDescent="0.25">
      <c r="B4" s="20">
        <v>1843.24</v>
      </c>
      <c r="C4" s="20">
        <v>24075.18</v>
      </c>
      <c r="D4" s="20">
        <v>55650.46</v>
      </c>
    </row>
    <row r="5" spans="2:10" x14ac:dyDescent="0.25">
      <c r="B5" s="20">
        <v>1440.43</v>
      </c>
      <c r="C5" s="20">
        <v>8313.32</v>
      </c>
      <c r="D5" s="20">
        <v>22459.919999999998</v>
      </c>
    </row>
    <row r="6" spans="2:10" x14ac:dyDescent="0.25">
      <c r="B6" s="20">
        <v>1440.43</v>
      </c>
      <c r="C6" s="20">
        <v>17656.900000000001</v>
      </c>
      <c r="D6" s="20">
        <v>41147.07</v>
      </c>
    </row>
    <row r="7" spans="2:10" x14ac:dyDescent="0.25">
      <c r="B7" s="20">
        <v>1440.43</v>
      </c>
      <c r="C7" s="20">
        <v>10899.52</v>
      </c>
      <c r="D7" s="20">
        <v>27632.32</v>
      </c>
    </row>
    <row r="8" spans="2:10" x14ac:dyDescent="0.25">
      <c r="B8" s="5">
        <f>SUM(B2:B7)</f>
        <v>9045.3900000000012</v>
      </c>
      <c r="C8" s="5">
        <f>SUM(C2:C7)</f>
        <v>93015.060000000012</v>
      </c>
      <c r="D8" s="9">
        <f>SUM(D2:D7)</f>
        <v>226030.22000000003</v>
      </c>
      <c r="E8" s="7">
        <f>SUM(B8:D8)</f>
        <v>328090.67000000004</v>
      </c>
    </row>
    <row r="9" spans="2:10" x14ac:dyDescent="0.25">
      <c r="E9" s="7">
        <v>328090.67</v>
      </c>
      <c r="F9" s="3" t="s">
        <v>7</v>
      </c>
    </row>
    <row r="10" spans="2:10" x14ac:dyDescent="0.25">
      <c r="E10" s="7">
        <f>E8-E9</f>
        <v>0</v>
      </c>
    </row>
    <row r="11" spans="2:10" x14ac:dyDescent="0.25">
      <c r="E11" s="2"/>
    </row>
    <row r="12" spans="2:10" s="1" customFormat="1" x14ac:dyDescent="0.25">
      <c r="B12" s="4" t="s">
        <v>0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17" t="s">
        <v>25</v>
      </c>
      <c r="I12" s="15" t="s">
        <v>8</v>
      </c>
    </row>
    <row r="13" spans="2:10" x14ac:dyDescent="0.25">
      <c r="B13" s="6">
        <v>1</v>
      </c>
      <c r="C13" s="7">
        <v>463918.27</v>
      </c>
      <c r="D13" s="7">
        <v>3268.08</v>
      </c>
      <c r="E13" s="7">
        <v>1</v>
      </c>
      <c r="F13" s="7">
        <v>0</v>
      </c>
      <c r="G13" s="7">
        <v>0</v>
      </c>
      <c r="H13" s="7">
        <v>0</v>
      </c>
      <c r="I13" s="8"/>
      <c r="J13" t="s">
        <v>9</v>
      </c>
    </row>
    <row r="14" spans="2:10" x14ac:dyDescent="0.25">
      <c r="B14" s="13" t="s">
        <v>19</v>
      </c>
      <c r="C14" s="19">
        <f>C30</f>
        <v>0</v>
      </c>
      <c r="D14" s="19">
        <f>D30</f>
        <v>0</v>
      </c>
      <c r="E14" s="7">
        <f>E30</f>
        <v>0</v>
      </c>
      <c r="F14" s="7">
        <v>0</v>
      </c>
      <c r="G14" s="7">
        <v>0</v>
      </c>
      <c r="H14" s="7">
        <v>0</v>
      </c>
      <c r="I14" s="8"/>
      <c r="J14" s="3" t="s">
        <v>24</v>
      </c>
    </row>
    <row r="15" spans="2:10" x14ac:dyDescent="0.25">
      <c r="B15" s="6">
        <v>2</v>
      </c>
      <c r="C15" s="7">
        <v>328090.67</v>
      </c>
      <c r="D15" s="7">
        <v>0</v>
      </c>
      <c r="E15" s="7">
        <v>0</v>
      </c>
      <c r="F15" s="7">
        <f>F30</f>
        <v>0</v>
      </c>
      <c r="G15" s="7">
        <v>0</v>
      </c>
      <c r="H15" s="7">
        <v>0</v>
      </c>
      <c r="I15" s="8"/>
      <c r="J15" t="s">
        <v>10</v>
      </c>
    </row>
    <row r="16" spans="2:10" x14ac:dyDescent="0.25">
      <c r="B16" s="13" t="s">
        <v>19</v>
      </c>
      <c r="C16" s="19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7" spans="1:10" x14ac:dyDescent="0.25">
      <c r="B17" s="6" t="s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/>
      <c r="J17" t="s">
        <v>11</v>
      </c>
    </row>
    <row r="18" spans="1:10" x14ac:dyDescent="0.25">
      <c r="B18" s="6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/>
      <c r="J18" t="s">
        <v>12</v>
      </c>
    </row>
    <row r="19" spans="1:10" x14ac:dyDescent="0.25">
      <c r="B19" s="6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/>
      <c r="J19" t="s">
        <v>13</v>
      </c>
    </row>
    <row r="20" spans="1:10" x14ac:dyDescent="0.25">
      <c r="B20" s="6">
        <v>5</v>
      </c>
      <c r="C20" s="7">
        <v>0</v>
      </c>
      <c r="D20" s="12">
        <v>20.83</v>
      </c>
      <c r="E20" s="7">
        <v>0</v>
      </c>
      <c r="F20" s="7">
        <v>0</v>
      </c>
      <c r="G20" s="7">
        <v>0</v>
      </c>
      <c r="H20" s="7">
        <v>0</v>
      </c>
      <c r="I20" s="8"/>
      <c r="J20" t="s">
        <v>14</v>
      </c>
    </row>
    <row r="21" spans="1:10" x14ac:dyDescent="0.25">
      <c r="B21" s="10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454290.5</v>
      </c>
      <c r="I21" s="15">
        <f>SUM(C21:H21)</f>
        <v>454290.5</v>
      </c>
      <c r="J21" s="14" t="s">
        <v>15</v>
      </c>
    </row>
    <row r="22" spans="1:10" x14ac:dyDescent="0.25">
      <c r="B22" s="6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8"/>
      <c r="J22" t="s">
        <v>16</v>
      </c>
    </row>
    <row r="23" spans="1:10" x14ac:dyDescent="0.25">
      <c r="B23" s="6">
        <v>8</v>
      </c>
      <c r="C23" s="7">
        <v>9648.6</v>
      </c>
      <c r="D23" s="7">
        <v>3268.08</v>
      </c>
      <c r="E23" s="7">
        <v>1</v>
      </c>
      <c r="F23" s="7">
        <v>0</v>
      </c>
      <c r="G23" s="7">
        <v>0</v>
      </c>
      <c r="H23" s="7">
        <v>0</v>
      </c>
      <c r="I23" s="8"/>
      <c r="J23" t="s">
        <v>17</v>
      </c>
    </row>
    <row r="24" spans="1:10" x14ac:dyDescent="0.25">
      <c r="B24" s="13" t="s">
        <v>19</v>
      </c>
      <c r="C24" s="7">
        <v>0</v>
      </c>
      <c r="D24" s="19">
        <v>0</v>
      </c>
      <c r="E24" s="7">
        <v>0</v>
      </c>
      <c r="F24" s="7">
        <v>0</v>
      </c>
      <c r="G24" s="7">
        <v>0</v>
      </c>
      <c r="H24" s="7">
        <v>0</v>
      </c>
      <c r="I24" s="8"/>
    </row>
    <row r="26" spans="1:10" x14ac:dyDescent="0.25">
      <c r="A26" s="4" t="s">
        <v>23</v>
      </c>
      <c r="B26" s="4" t="s">
        <v>22</v>
      </c>
      <c r="C26" s="4" t="s">
        <v>2</v>
      </c>
      <c r="D26" s="4" t="s">
        <v>3</v>
      </c>
      <c r="E26" s="4" t="s">
        <v>4</v>
      </c>
      <c r="F26" s="4" t="s">
        <v>5</v>
      </c>
      <c r="J26" s="3" t="s">
        <v>18</v>
      </c>
    </row>
    <row r="27" spans="1:10" x14ac:dyDescent="0.25">
      <c r="A27" s="16"/>
      <c r="B27" s="16"/>
      <c r="C27" s="7">
        <v>0</v>
      </c>
      <c r="D27" s="7">
        <v>0</v>
      </c>
      <c r="E27" s="7">
        <v>0</v>
      </c>
      <c r="F27" s="7">
        <v>0</v>
      </c>
    </row>
    <row r="28" spans="1:10" x14ac:dyDescent="0.25">
      <c r="A28" s="16"/>
      <c r="B28" s="16"/>
      <c r="C28" s="7">
        <v>0</v>
      </c>
      <c r="D28" s="7">
        <v>0</v>
      </c>
      <c r="E28" s="7">
        <v>0</v>
      </c>
      <c r="F28" s="7">
        <v>0</v>
      </c>
    </row>
    <row r="29" spans="1:10" x14ac:dyDescent="0.25">
      <c r="A29" s="16"/>
      <c r="B29" s="16"/>
      <c r="C29" s="7">
        <v>0</v>
      </c>
      <c r="D29" s="7">
        <v>0</v>
      </c>
      <c r="E29" s="7">
        <v>0</v>
      </c>
      <c r="F29" s="7">
        <v>0</v>
      </c>
    </row>
    <row r="30" spans="1:10" x14ac:dyDescent="0.25">
      <c r="A30" s="18"/>
      <c r="B30" s="18"/>
      <c r="C30" s="5">
        <f>SUM(C27:C29)</f>
        <v>0</v>
      </c>
      <c r="D30" s="5">
        <f t="shared" ref="D30:F30" si="0">SUM(D27:D29)</f>
        <v>0</v>
      </c>
      <c r="E30" s="5">
        <f t="shared" si="0"/>
        <v>0</v>
      </c>
      <c r="F30" s="5">
        <f t="shared" si="0"/>
        <v>0</v>
      </c>
    </row>
    <row r="31" spans="1:10" x14ac:dyDescent="0.25">
      <c r="A31" s="18"/>
      <c r="B31" s="18"/>
    </row>
    <row r="32" spans="1:10" x14ac:dyDescent="0.25">
      <c r="C32" s="2">
        <f>C13-C14-C23</f>
        <v>454269.67000000004</v>
      </c>
      <c r="D32" s="2">
        <f>D13-D14+D20-D23+D24</f>
        <v>20.829999999999927</v>
      </c>
      <c r="E32" s="2">
        <f>E13-E23</f>
        <v>0</v>
      </c>
      <c r="G32" s="2"/>
      <c r="I32" s="2">
        <f>SUM(C32:H32)</f>
        <v>454290.50000000006</v>
      </c>
      <c r="J32" s="3" t="s">
        <v>21</v>
      </c>
    </row>
    <row r="33" spans="3:9" x14ac:dyDescent="0.25">
      <c r="C33" s="2"/>
      <c r="D33" s="2"/>
      <c r="I33" s="2">
        <f>I32-H21</f>
        <v>0</v>
      </c>
    </row>
    <row r="34" spans="3:9" x14ac:dyDescent="0.25">
      <c r="C34" s="2"/>
      <c r="D34" s="2"/>
    </row>
  </sheetData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&amp;Lhttps://buhexpert8.ru/&amp;C&amp;"Arial Black,полужирный"&amp;K3333CCБухЭксперт8&amp;R+7 495 988-92-58
8 800 555-16-20
mail@buhexpert8.ru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Расшифровка КНД</vt:lpstr>
      <vt:lpstr>'Расшифровка КНД'!Область_печати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MD</cp:lastModifiedBy>
  <cp:lastPrinted>2022-12-19T12:52:52Z</cp:lastPrinted>
  <dcterms:created xsi:type="dcterms:W3CDTF">2015-06-05T18:19:34Z</dcterms:created>
  <dcterms:modified xsi:type="dcterms:W3CDTF">2022-12-19T12:53:00Z</dcterms:modified>
</cp:coreProperties>
</file>